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30" windowHeight="8850" activeTab="2"/>
  </bookViews>
  <sheets>
    <sheet name="Цена на порамнување во ЕУР" sheetId="2" r:id="rId1"/>
    <sheet name="Среден курс" sheetId="3" r:id="rId2"/>
    <sheet name="Цена на порамнување во МКД" sheetId="1" r:id="rId3"/>
    <sheet name="Angazirana aFRR energija" sheetId="10" r:id="rId4"/>
    <sheet name="Angazirana mFRR energija" sheetId="11" r:id="rId5"/>
    <sheet name="ACE" sheetId="12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0">'Цена на порамнување во ЕУР'!$B$2:$AA$55,'Цена на порамнување во ЕУР'!#REF!,'Цена на порамнување во ЕУР'!#REF!</definedName>
    <definedName name="_xlnm.Print_Area" localSheetId="2">'Цена на порамнување во МКД'!$B$2:$AA$55,#REF!,#REF!</definedName>
  </definedNames>
  <calcPr calcId="145621"/>
</workbook>
</file>

<file path=xl/calcChain.xml><?xml version="1.0" encoding="utf-8"?>
<calcChain xmlns="http://schemas.openxmlformats.org/spreadsheetml/2006/main">
  <c r="C34" i="12" l="1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X103" i="11"/>
  <c r="W103" i="11"/>
  <c r="J102" i="11"/>
  <c r="G102" i="11"/>
  <c r="U100" i="11"/>
  <c r="Q100" i="11"/>
  <c r="AA99" i="11"/>
  <c r="Q97" i="11"/>
  <c r="U96" i="11"/>
  <c r="O94" i="11"/>
  <c r="M93" i="11"/>
  <c r="Q92" i="11"/>
  <c r="G90" i="11"/>
  <c r="X89" i="11"/>
  <c r="M89" i="11"/>
  <c r="T88" i="11"/>
  <c r="S88" i="11"/>
  <c r="I88" i="11"/>
  <c r="Z87" i="11"/>
  <c r="X87" i="11"/>
  <c r="F87" i="11"/>
  <c r="Z86" i="11"/>
  <c r="R86" i="11"/>
  <c r="Q86" i="11"/>
  <c r="J86" i="11"/>
  <c r="AB85" i="11"/>
  <c r="T85" i="11"/>
  <c r="M85" i="11"/>
  <c r="L85" i="11"/>
  <c r="X84" i="11"/>
  <c r="W84" i="11"/>
  <c r="H84" i="11"/>
  <c r="G84" i="11"/>
  <c r="AA83" i="11"/>
  <c r="S83" i="11"/>
  <c r="R83" i="11"/>
  <c r="K83" i="11"/>
  <c r="N82" i="11"/>
  <c r="M82" i="11"/>
  <c r="Y81" i="11"/>
  <c r="X81" i="11"/>
  <c r="P81" i="11"/>
  <c r="I81" i="11"/>
  <c r="H81" i="11"/>
  <c r="T80" i="11"/>
  <c r="S80" i="11"/>
  <c r="O79" i="11"/>
  <c r="N79" i="11"/>
  <c r="Y78" i="11"/>
  <c r="I78" i="11"/>
  <c r="AB77" i="11"/>
  <c r="U77" i="11"/>
  <c r="T77" i="11"/>
  <c r="L77" i="11"/>
  <c r="E77" i="11"/>
  <c r="P76" i="11"/>
  <c r="O76" i="11"/>
  <c r="Z75" i="11"/>
  <c r="J75" i="11"/>
  <c r="U74" i="11"/>
  <c r="E74" i="11"/>
  <c r="C68" i="11"/>
  <c r="C67" i="11"/>
  <c r="C66" i="11"/>
  <c r="X99" i="11"/>
  <c r="C64" i="11"/>
  <c r="C62" i="11"/>
  <c r="AB95" i="11"/>
  <c r="X95" i="11"/>
  <c r="G95" i="11"/>
  <c r="C60" i="11"/>
  <c r="N94" i="11"/>
  <c r="C58" i="11"/>
  <c r="X91" i="11"/>
  <c r="W91" i="11"/>
  <c r="L91" i="11"/>
  <c r="C56" i="11"/>
  <c r="R90" i="11"/>
  <c r="I90" i="11"/>
  <c r="C55" i="11"/>
  <c r="C54" i="11"/>
  <c r="O87" i="11"/>
  <c r="C52" i="11"/>
  <c r="Y86" i="11"/>
  <c r="I86" i="11"/>
  <c r="C51" i="11"/>
  <c r="C50" i="11"/>
  <c r="C48" i="11"/>
  <c r="V82" i="11"/>
  <c r="U82" i="11"/>
  <c r="F82" i="11"/>
  <c r="C46" i="11"/>
  <c r="W79" i="11"/>
  <c r="G79" i="11"/>
  <c r="C44" i="11"/>
  <c r="Z78" i="11"/>
  <c r="R78" i="11"/>
  <c r="Q78" i="11"/>
  <c r="J78" i="11"/>
  <c r="C42" i="11"/>
  <c r="AA75" i="11"/>
  <c r="S75" i="11"/>
  <c r="K75" i="11"/>
  <c r="C40" i="11"/>
  <c r="V74" i="11"/>
  <c r="N74" i="11"/>
  <c r="M74" i="11"/>
  <c r="F74" i="11"/>
  <c r="C39" i="11"/>
  <c r="AB104" i="11"/>
  <c r="AA104" i="11"/>
  <c r="Y104" i="11"/>
  <c r="X104" i="11"/>
  <c r="W104" i="11"/>
  <c r="V104" i="11"/>
  <c r="U104" i="11"/>
  <c r="T104" i="11"/>
  <c r="S104" i="11"/>
  <c r="R104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E104" i="11"/>
  <c r="Z103" i="11"/>
  <c r="Y103" i="11"/>
  <c r="V103" i="11"/>
  <c r="U103" i="11"/>
  <c r="R103" i="11"/>
  <c r="Q103" i="11"/>
  <c r="N103" i="11"/>
  <c r="M103" i="11"/>
  <c r="L103" i="11"/>
  <c r="J103" i="11"/>
  <c r="I103" i="11"/>
  <c r="F103" i="11"/>
  <c r="AB102" i="11"/>
  <c r="AA102" i="11"/>
  <c r="X102" i="11"/>
  <c r="W102" i="11"/>
  <c r="T102" i="11"/>
  <c r="S102" i="11"/>
  <c r="R102" i="11"/>
  <c r="P102" i="11"/>
  <c r="O102" i="11"/>
  <c r="L102" i="11"/>
  <c r="K102" i="11"/>
  <c r="H102" i="11"/>
  <c r="C32" i="11"/>
  <c r="AB101" i="11"/>
  <c r="AA101" i="11"/>
  <c r="Z101" i="11"/>
  <c r="Y101" i="11"/>
  <c r="X101" i="11"/>
  <c r="W101" i="11"/>
  <c r="V101" i="11"/>
  <c r="U101" i="11"/>
  <c r="T101" i="11"/>
  <c r="S101" i="11"/>
  <c r="R101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AB100" i="11"/>
  <c r="AA100" i="11"/>
  <c r="Z100" i="11"/>
  <c r="Y100" i="11"/>
  <c r="X100" i="11"/>
  <c r="W100" i="11"/>
  <c r="V100" i="11"/>
  <c r="T100" i="11"/>
  <c r="S100" i="11"/>
  <c r="R100" i="11"/>
  <c r="P100" i="11"/>
  <c r="O100" i="11"/>
  <c r="N100" i="11"/>
  <c r="M100" i="11"/>
  <c r="L100" i="11"/>
  <c r="K100" i="11"/>
  <c r="J100" i="11"/>
  <c r="I100" i="11"/>
  <c r="H100" i="11"/>
  <c r="G100" i="11"/>
  <c r="F100" i="11"/>
  <c r="E100" i="11"/>
  <c r="Z99" i="11"/>
  <c r="Y99" i="11"/>
  <c r="V99" i="11"/>
  <c r="U99" i="11"/>
  <c r="R99" i="11"/>
  <c r="Q99" i="11"/>
  <c r="P99" i="11"/>
  <c r="N99" i="11"/>
  <c r="M99" i="11"/>
  <c r="L99" i="11"/>
  <c r="J99" i="11"/>
  <c r="I99" i="11"/>
  <c r="F99" i="11"/>
  <c r="AB98" i="11"/>
  <c r="AA98" i="11"/>
  <c r="X98" i="11"/>
  <c r="W98" i="11"/>
  <c r="T98" i="11"/>
  <c r="S98" i="11"/>
  <c r="P98" i="11"/>
  <c r="O98" i="11"/>
  <c r="L98" i="11"/>
  <c r="K98" i="11"/>
  <c r="H98" i="11"/>
  <c r="G98" i="11"/>
  <c r="C28" i="11"/>
  <c r="AB97" i="11"/>
  <c r="AA97" i="11"/>
  <c r="Z97" i="11"/>
  <c r="Y97" i="11"/>
  <c r="X97" i="11"/>
  <c r="W97" i="11"/>
  <c r="V97" i="11"/>
  <c r="U97" i="11"/>
  <c r="T97" i="11"/>
  <c r="S97" i="11"/>
  <c r="R97" i="11"/>
  <c r="P97" i="11"/>
  <c r="O97" i="11"/>
  <c r="N97" i="11"/>
  <c r="M97" i="11"/>
  <c r="L97" i="11"/>
  <c r="K97" i="11"/>
  <c r="J97" i="11"/>
  <c r="I97" i="11"/>
  <c r="H97" i="11"/>
  <c r="G97" i="11"/>
  <c r="F97" i="11"/>
  <c r="AB96" i="11"/>
  <c r="AA96" i="11"/>
  <c r="Z96" i="11"/>
  <c r="Y96" i="11"/>
  <c r="X96" i="11"/>
  <c r="W96" i="11"/>
  <c r="V96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Z95" i="11"/>
  <c r="Y95" i="11"/>
  <c r="V95" i="11"/>
  <c r="U95" i="11"/>
  <c r="R95" i="11"/>
  <c r="Q95" i="11"/>
  <c r="P95" i="11"/>
  <c r="O95" i="11"/>
  <c r="N95" i="11"/>
  <c r="M95" i="11"/>
  <c r="J95" i="11"/>
  <c r="I95" i="11"/>
  <c r="F95" i="11"/>
  <c r="AB94" i="11"/>
  <c r="AA94" i="11"/>
  <c r="X94" i="11"/>
  <c r="W94" i="11"/>
  <c r="U94" i="11"/>
  <c r="T94" i="11"/>
  <c r="S94" i="11"/>
  <c r="P94" i="11"/>
  <c r="L94" i="11"/>
  <c r="K94" i="11"/>
  <c r="I94" i="11"/>
  <c r="H94" i="11"/>
  <c r="G94" i="11"/>
  <c r="C24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L93" i="11"/>
  <c r="K93" i="11"/>
  <c r="J93" i="11"/>
  <c r="I93" i="11"/>
  <c r="H93" i="11"/>
  <c r="G93" i="11"/>
  <c r="F93" i="11"/>
  <c r="D93" i="11" s="1"/>
  <c r="AB92" i="11"/>
  <c r="AA92" i="11"/>
  <c r="Z92" i="11"/>
  <c r="Y92" i="11"/>
  <c r="X92" i="11"/>
  <c r="W92" i="11"/>
  <c r="V92" i="11"/>
  <c r="U92" i="11"/>
  <c r="T92" i="11"/>
  <c r="S92" i="11"/>
  <c r="R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AB91" i="11"/>
  <c r="Z91" i="11"/>
  <c r="Y91" i="11"/>
  <c r="V91" i="11"/>
  <c r="U91" i="11"/>
  <c r="R91" i="11"/>
  <c r="Q91" i="11"/>
  <c r="N91" i="11"/>
  <c r="M91" i="11"/>
  <c r="J91" i="11"/>
  <c r="I91" i="11"/>
  <c r="H91" i="11"/>
  <c r="F91" i="11"/>
  <c r="AB90" i="11"/>
  <c r="AA90" i="11"/>
  <c r="X90" i="11"/>
  <c r="W90" i="11"/>
  <c r="T90" i="11"/>
  <c r="S90" i="11"/>
  <c r="P90" i="11"/>
  <c r="O90" i="11"/>
  <c r="L90" i="11"/>
  <c r="K90" i="11"/>
  <c r="H90" i="11"/>
  <c r="C20" i="11"/>
  <c r="AB89" i="11"/>
  <c r="AA89" i="11"/>
  <c r="Z89" i="11"/>
  <c r="Y89" i="11"/>
  <c r="W89" i="11"/>
  <c r="V89" i="11"/>
  <c r="U89" i="11"/>
  <c r="T89" i="11"/>
  <c r="S89" i="11"/>
  <c r="R89" i="11"/>
  <c r="Q89" i="11"/>
  <c r="P89" i="11"/>
  <c r="O89" i="11"/>
  <c r="N89" i="11"/>
  <c r="L89" i="11"/>
  <c r="K89" i="11"/>
  <c r="J89" i="11"/>
  <c r="I89" i="11"/>
  <c r="H89" i="11"/>
  <c r="G89" i="11"/>
  <c r="F89" i="11"/>
  <c r="AB88" i="11"/>
  <c r="AA88" i="11"/>
  <c r="Z88" i="11"/>
  <c r="Y88" i="11"/>
  <c r="X88" i="11"/>
  <c r="W88" i="11"/>
  <c r="V88" i="11"/>
  <c r="U88" i="11"/>
  <c r="R88" i="11"/>
  <c r="Q88" i="11"/>
  <c r="P88" i="11"/>
  <c r="O88" i="11"/>
  <c r="N88" i="11"/>
  <c r="M88" i="11"/>
  <c r="L88" i="11"/>
  <c r="K88" i="11"/>
  <c r="J88" i="11"/>
  <c r="H88" i="11"/>
  <c r="G88" i="11"/>
  <c r="F88" i="11"/>
  <c r="E88" i="11"/>
  <c r="Y87" i="11"/>
  <c r="V87" i="11"/>
  <c r="U87" i="11"/>
  <c r="T87" i="11"/>
  <c r="R87" i="11"/>
  <c r="Q87" i="11"/>
  <c r="N87" i="11"/>
  <c r="M87" i="11"/>
  <c r="J87" i="11"/>
  <c r="I87" i="11"/>
  <c r="AB86" i="11"/>
  <c r="AA86" i="11"/>
  <c r="X86" i="11"/>
  <c r="W86" i="11"/>
  <c r="V86" i="11"/>
  <c r="U86" i="11"/>
  <c r="T86" i="11"/>
  <c r="S86" i="11"/>
  <c r="P86" i="11"/>
  <c r="O86" i="11"/>
  <c r="N86" i="11"/>
  <c r="M86" i="11"/>
  <c r="L86" i="11"/>
  <c r="K86" i="11"/>
  <c r="H86" i="11"/>
  <c r="G86" i="11"/>
  <c r="F86" i="11"/>
  <c r="E86" i="11"/>
  <c r="C16" i="11"/>
  <c r="AA85" i="11"/>
  <c r="Z85" i="11"/>
  <c r="Y85" i="11"/>
  <c r="X85" i="11"/>
  <c r="W85" i="11"/>
  <c r="V85" i="11"/>
  <c r="U85" i="11"/>
  <c r="S85" i="11"/>
  <c r="R85" i="11"/>
  <c r="Q85" i="11"/>
  <c r="P85" i="11"/>
  <c r="O85" i="11"/>
  <c r="N85" i="11"/>
  <c r="K85" i="11"/>
  <c r="J85" i="11"/>
  <c r="I85" i="11"/>
  <c r="H85" i="11"/>
  <c r="G85" i="11"/>
  <c r="F85" i="11"/>
  <c r="AB84" i="11"/>
  <c r="AA84" i="11"/>
  <c r="Z84" i="11"/>
  <c r="Y84" i="11"/>
  <c r="V84" i="11"/>
  <c r="U84" i="11"/>
  <c r="T84" i="11"/>
  <c r="S84" i="11"/>
  <c r="R84" i="11"/>
  <c r="Q84" i="11"/>
  <c r="P84" i="11"/>
  <c r="O84" i="11"/>
  <c r="N84" i="11"/>
  <c r="M84" i="11"/>
  <c r="L84" i="11"/>
  <c r="K84" i="11"/>
  <c r="J84" i="11"/>
  <c r="I84" i="11"/>
  <c r="C14" i="11"/>
  <c r="F84" i="11"/>
  <c r="D84" i="11" s="1"/>
  <c r="E84" i="11"/>
  <c r="Z83" i="11"/>
  <c r="Y83" i="11"/>
  <c r="W83" i="11"/>
  <c r="V83" i="11"/>
  <c r="U83" i="11"/>
  <c r="Q83" i="11"/>
  <c r="O83" i="11"/>
  <c r="N83" i="11"/>
  <c r="M83" i="11"/>
  <c r="J83" i="11"/>
  <c r="I83" i="11"/>
  <c r="G83" i="11"/>
  <c r="F83" i="11"/>
  <c r="AB82" i="11"/>
  <c r="AA82" i="11"/>
  <c r="Z82" i="11"/>
  <c r="Y82" i="11"/>
  <c r="X82" i="11"/>
  <c r="W82" i="11"/>
  <c r="T82" i="11"/>
  <c r="S82" i="11"/>
  <c r="R82" i="11"/>
  <c r="Q82" i="11"/>
  <c r="P82" i="11"/>
  <c r="O82" i="11"/>
  <c r="L82" i="11"/>
  <c r="K82" i="11"/>
  <c r="J82" i="11"/>
  <c r="I82" i="11"/>
  <c r="H82" i="11"/>
  <c r="G82" i="11"/>
  <c r="C12" i="11"/>
  <c r="AB81" i="11"/>
  <c r="AA81" i="11"/>
  <c r="Z81" i="11"/>
  <c r="W81" i="11"/>
  <c r="V81" i="11"/>
  <c r="U81" i="11"/>
  <c r="T81" i="11"/>
  <c r="S81" i="11"/>
  <c r="R81" i="11"/>
  <c r="Q81" i="11"/>
  <c r="O81" i="11"/>
  <c r="N81" i="11"/>
  <c r="M81" i="11"/>
  <c r="L81" i="11"/>
  <c r="K81" i="11"/>
  <c r="J81" i="11"/>
  <c r="G81" i="11"/>
  <c r="F81" i="11"/>
  <c r="D81" i="11" s="1"/>
  <c r="AB80" i="11"/>
  <c r="AA80" i="11"/>
  <c r="Z80" i="11"/>
  <c r="Y80" i="11"/>
  <c r="X80" i="11"/>
  <c r="W80" i="11"/>
  <c r="V80" i="11"/>
  <c r="U80" i="11"/>
  <c r="R80" i="11"/>
  <c r="Q80" i="11"/>
  <c r="P80" i="11"/>
  <c r="O80" i="11"/>
  <c r="N80" i="11"/>
  <c r="M80" i="11"/>
  <c r="L80" i="11"/>
  <c r="K80" i="11"/>
  <c r="C80" i="11" s="1"/>
  <c r="J80" i="11"/>
  <c r="I80" i="11"/>
  <c r="H80" i="11"/>
  <c r="G80" i="11"/>
  <c r="F80" i="11"/>
  <c r="E80" i="11"/>
  <c r="AA79" i="11"/>
  <c r="Z79" i="11"/>
  <c r="Y79" i="11"/>
  <c r="V79" i="11"/>
  <c r="U79" i="11"/>
  <c r="S79" i="11"/>
  <c r="R79" i="11"/>
  <c r="Q79" i="11"/>
  <c r="M79" i="11"/>
  <c r="K79" i="11"/>
  <c r="J79" i="11"/>
  <c r="I79" i="11"/>
  <c r="F79" i="11"/>
  <c r="AB78" i="11"/>
  <c r="AA78" i="11"/>
  <c r="X78" i="11"/>
  <c r="W78" i="11"/>
  <c r="U78" i="11"/>
  <c r="T78" i="11"/>
  <c r="S78" i="11"/>
  <c r="P78" i="11"/>
  <c r="O78" i="11"/>
  <c r="M78" i="11"/>
  <c r="L78" i="11"/>
  <c r="K78" i="11"/>
  <c r="H78" i="11"/>
  <c r="G78" i="11"/>
  <c r="E78" i="11"/>
  <c r="C8" i="11"/>
  <c r="AA77" i="11"/>
  <c r="Z77" i="11"/>
  <c r="Y77" i="11"/>
  <c r="X77" i="11"/>
  <c r="W77" i="11"/>
  <c r="V77" i="11"/>
  <c r="S77" i="11"/>
  <c r="R77" i="11"/>
  <c r="Q77" i="11"/>
  <c r="P77" i="11"/>
  <c r="O77" i="11"/>
  <c r="N77" i="11"/>
  <c r="M77" i="11"/>
  <c r="K77" i="11"/>
  <c r="J77" i="11"/>
  <c r="I77" i="11"/>
  <c r="H77" i="11"/>
  <c r="G77" i="11"/>
  <c r="F77" i="11"/>
  <c r="D77" i="11" s="1"/>
  <c r="AB76" i="11"/>
  <c r="AA76" i="11"/>
  <c r="Z76" i="11"/>
  <c r="Y76" i="11"/>
  <c r="X76" i="11"/>
  <c r="W76" i="11"/>
  <c r="V76" i="11"/>
  <c r="U76" i="11"/>
  <c r="T76" i="11"/>
  <c r="S76" i="11"/>
  <c r="R76" i="11"/>
  <c r="Q76" i="11"/>
  <c r="N76" i="11"/>
  <c r="M76" i="11"/>
  <c r="L76" i="11"/>
  <c r="K76" i="11"/>
  <c r="J76" i="11"/>
  <c r="I76" i="11"/>
  <c r="H76" i="11"/>
  <c r="G76" i="11"/>
  <c r="F76" i="11"/>
  <c r="E76" i="11"/>
  <c r="Y75" i="11"/>
  <c r="V75" i="11"/>
  <c r="U75" i="11"/>
  <c r="R75" i="11"/>
  <c r="Q75" i="11"/>
  <c r="N75" i="11"/>
  <c r="M75" i="11"/>
  <c r="I75" i="11"/>
  <c r="F75" i="11"/>
  <c r="AB74" i="11"/>
  <c r="AA74" i="11"/>
  <c r="X74" i="11"/>
  <c r="W74" i="11"/>
  <c r="T74" i="11"/>
  <c r="S74" i="11"/>
  <c r="P74" i="11"/>
  <c r="O74" i="11"/>
  <c r="L74" i="11"/>
  <c r="K74" i="11"/>
  <c r="H74" i="11"/>
  <c r="G74" i="11"/>
  <c r="C4" i="11"/>
  <c r="Z104" i="10"/>
  <c r="R104" i="10"/>
  <c r="J104" i="10"/>
  <c r="E103" i="10"/>
  <c r="X102" i="10"/>
  <c r="AB101" i="10"/>
  <c r="T101" i="10"/>
  <c r="P101" i="10"/>
  <c r="Z100" i="10"/>
  <c r="V100" i="10"/>
  <c r="U100" i="10"/>
  <c r="J100" i="10"/>
  <c r="F100" i="10"/>
  <c r="E100" i="10"/>
  <c r="AB99" i="10"/>
  <c r="U99" i="10"/>
  <c r="P99" i="10"/>
  <c r="L99" i="10"/>
  <c r="E99" i="10"/>
  <c r="AA98" i="10"/>
  <c r="L98" i="10"/>
  <c r="AB97" i="10"/>
  <c r="AA97" i="10"/>
  <c r="X97" i="10"/>
  <c r="T97" i="10"/>
  <c r="P97" i="10"/>
  <c r="L97" i="10"/>
  <c r="H97" i="10"/>
  <c r="Z96" i="10"/>
  <c r="V96" i="10"/>
  <c r="R96" i="10"/>
  <c r="N96" i="10"/>
  <c r="J96" i="10"/>
  <c r="F96" i="10"/>
  <c r="D96" i="10" s="1"/>
  <c r="AB94" i="10"/>
  <c r="P94" i="10"/>
  <c r="L94" i="10"/>
  <c r="AB93" i="10"/>
  <c r="AA93" i="10"/>
  <c r="X93" i="10"/>
  <c r="T93" i="10"/>
  <c r="S93" i="10"/>
  <c r="P93" i="10"/>
  <c r="L93" i="10"/>
  <c r="H93" i="10"/>
  <c r="Z92" i="10"/>
  <c r="V92" i="10"/>
  <c r="R92" i="10"/>
  <c r="N92" i="10"/>
  <c r="J92" i="10"/>
  <c r="F92" i="10"/>
  <c r="Y91" i="10"/>
  <c r="U91" i="10"/>
  <c r="M91" i="10"/>
  <c r="J91" i="10"/>
  <c r="E91" i="10"/>
  <c r="B91" i="10"/>
  <c r="P90" i="10"/>
  <c r="M90" i="10"/>
  <c r="AB89" i="10"/>
  <c r="X89" i="10"/>
  <c r="T89" i="10"/>
  <c r="P89" i="10"/>
  <c r="L89" i="10"/>
  <c r="H89" i="10"/>
  <c r="Z88" i="10"/>
  <c r="V88" i="10"/>
  <c r="S88" i="10"/>
  <c r="R88" i="10"/>
  <c r="N88" i="10"/>
  <c r="K88" i="10"/>
  <c r="J88" i="10"/>
  <c r="F88" i="10"/>
  <c r="Y87" i="10"/>
  <c r="I87" i="10"/>
  <c r="AB86" i="10"/>
  <c r="T86" i="10"/>
  <c r="Q86" i="10"/>
  <c r="L86" i="10"/>
  <c r="AB85" i="10"/>
  <c r="X85" i="10"/>
  <c r="T85" i="10"/>
  <c r="P85" i="10"/>
  <c r="L85" i="10"/>
  <c r="H85" i="10"/>
  <c r="G85" i="10"/>
  <c r="Z84" i="10"/>
  <c r="W84" i="10"/>
  <c r="V84" i="10"/>
  <c r="R84" i="10"/>
  <c r="N84" i="10"/>
  <c r="J84" i="10"/>
  <c r="F84" i="10"/>
  <c r="Z83" i="10"/>
  <c r="M83" i="10"/>
  <c r="J83" i="10"/>
  <c r="AB81" i="10"/>
  <c r="X81" i="10"/>
  <c r="T81" i="10"/>
  <c r="P81" i="10"/>
  <c r="L81" i="10"/>
  <c r="K81" i="10"/>
  <c r="H81" i="10"/>
  <c r="Z80" i="10"/>
  <c r="V80" i="10"/>
  <c r="R80" i="10"/>
  <c r="N80" i="10"/>
  <c r="J80" i="10"/>
  <c r="F80" i="10"/>
  <c r="N79" i="10"/>
  <c r="AB78" i="10"/>
  <c r="Y78" i="10"/>
  <c r="L78" i="10"/>
  <c r="I78" i="10"/>
  <c r="AB77" i="10"/>
  <c r="X77" i="10"/>
  <c r="W77" i="10"/>
  <c r="T77" i="10"/>
  <c r="P77" i="10"/>
  <c r="O77" i="10"/>
  <c r="L77" i="10"/>
  <c r="H77" i="10"/>
  <c r="Z76" i="10"/>
  <c r="V76" i="10"/>
  <c r="R76" i="10"/>
  <c r="O76" i="10"/>
  <c r="N76" i="10"/>
  <c r="J76" i="10"/>
  <c r="G76" i="10"/>
  <c r="F76" i="10"/>
  <c r="U75" i="10"/>
  <c r="R75" i="10"/>
  <c r="E75" i="10"/>
  <c r="B75" i="10"/>
  <c r="M74" i="10"/>
  <c r="C69" i="10"/>
  <c r="C68" i="10"/>
  <c r="B68" i="10"/>
  <c r="B103" i="10" s="1"/>
  <c r="Y102" i="10"/>
  <c r="Q102" i="10"/>
  <c r="I102" i="10"/>
  <c r="C67" i="10"/>
  <c r="AA101" i="10"/>
  <c r="O101" i="10"/>
  <c r="K101" i="10"/>
  <c r="J101" i="10"/>
  <c r="B66" i="10"/>
  <c r="B101" i="10" s="1"/>
  <c r="Q100" i="10"/>
  <c r="C65" i="10"/>
  <c r="C64" i="10"/>
  <c r="B64" i="10"/>
  <c r="B99" i="10" s="1"/>
  <c r="U98" i="10"/>
  <c r="Q98" i="10"/>
  <c r="M98" i="10"/>
  <c r="I98" i="10"/>
  <c r="W97" i="10"/>
  <c r="S97" i="10"/>
  <c r="O97" i="10"/>
  <c r="K97" i="10"/>
  <c r="G97" i="10"/>
  <c r="B62" i="10"/>
  <c r="B97" i="10" s="1"/>
  <c r="C61" i="10"/>
  <c r="C60" i="10"/>
  <c r="B60" i="10"/>
  <c r="B95" i="10" s="1"/>
  <c r="Y94" i="10"/>
  <c r="U94" i="10"/>
  <c r="Q94" i="10"/>
  <c r="M94" i="10"/>
  <c r="I94" i="10"/>
  <c r="W93" i="10"/>
  <c r="O93" i="10"/>
  <c r="K93" i="10"/>
  <c r="G93" i="10"/>
  <c r="B58" i="10"/>
  <c r="B93" i="10" s="1"/>
  <c r="C57" i="10"/>
  <c r="C56" i="10"/>
  <c r="B56" i="10"/>
  <c r="Y90" i="10"/>
  <c r="U90" i="10"/>
  <c r="Q90" i="10"/>
  <c r="I90" i="10"/>
  <c r="C55" i="10"/>
  <c r="AA89" i="10"/>
  <c r="W89" i="10"/>
  <c r="S89" i="10"/>
  <c r="O89" i="10"/>
  <c r="K89" i="10"/>
  <c r="G89" i="10"/>
  <c r="B54" i="10"/>
  <c r="B89" i="10" s="1"/>
  <c r="C53" i="10"/>
  <c r="C52" i="10"/>
  <c r="B52" i="10"/>
  <c r="B87" i="10" s="1"/>
  <c r="Y86" i="10"/>
  <c r="U86" i="10"/>
  <c r="M86" i="10"/>
  <c r="I86" i="10"/>
  <c r="AA85" i="10"/>
  <c r="W85" i="10"/>
  <c r="S85" i="10"/>
  <c r="O85" i="10"/>
  <c r="K85" i="10"/>
  <c r="B50" i="10"/>
  <c r="B85" i="10" s="1"/>
  <c r="C49" i="10"/>
  <c r="C48" i="10"/>
  <c r="B48" i="10"/>
  <c r="B83" i="10" s="1"/>
  <c r="Y82" i="10"/>
  <c r="U82" i="10"/>
  <c r="Q82" i="10"/>
  <c r="M82" i="10"/>
  <c r="I82" i="10"/>
  <c r="C47" i="10"/>
  <c r="AA81" i="10"/>
  <c r="W81" i="10"/>
  <c r="S81" i="10"/>
  <c r="O81" i="10"/>
  <c r="G81" i="10"/>
  <c r="B46" i="10"/>
  <c r="B81" i="10" s="1"/>
  <c r="C45" i="10"/>
  <c r="C44" i="10"/>
  <c r="B44" i="10"/>
  <c r="B79" i="10" s="1"/>
  <c r="U78" i="10"/>
  <c r="Q78" i="10"/>
  <c r="M78" i="10"/>
  <c r="AA77" i="10"/>
  <c r="S77" i="10"/>
  <c r="K77" i="10"/>
  <c r="G77" i="10"/>
  <c r="D77" i="10" s="1"/>
  <c r="B42" i="10"/>
  <c r="B77" i="10" s="1"/>
  <c r="C41" i="10"/>
  <c r="C40" i="10"/>
  <c r="B40" i="10"/>
  <c r="Y74" i="10"/>
  <c r="U74" i="10"/>
  <c r="Q74" i="10"/>
  <c r="I74" i="10"/>
  <c r="C39" i="10"/>
  <c r="AB104" i="10"/>
  <c r="AA104" i="10"/>
  <c r="X104" i="10"/>
  <c r="W104" i="10"/>
  <c r="V104" i="10"/>
  <c r="T104" i="10"/>
  <c r="S104" i="10"/>
  <c r="P104" i="10"/>
  <c r="O104" i="10"/>
  <c r="N104" i="10"/>
  <c r="L104" i="10"/>
  <c r="K104" i="10"/>
  <c r="H104" i="10"/>
  <c r="G104" i="10"/>
  <c r="F104" i="10"/>
  <c r="C34" i="10"/>
  <c r="AB103" i="10"/>
  <c r="Z103" i="10"/>
  <c r="Y103" i="10"/>
  <c r="X103" i="10"/>
  <c r="V103" i="10"/>
  <c r="U103" i="10"/>
  <c r="T103" i="10"/>
  <c r="R103" i="10"/>
  <c r="Q103" i="10"/>
  <c r="P103" i="10"/>
  <c r="N103" i="10"/>
  <c r="M103" i="10"/>
  <c r="L103" i="10"/>
  <c r="J103" i="10"/>
  <c r="I103" i="10"/>
  <c r="H103" i="10"/>
  <c r="F103" i="10"/>
  <c r="AB102" i="10"/>
  <c r="AA102" i="10"/>
  <c r="Z102" i="10"/>
  <c r="W102" i="10"/>
  <c r="V102" i="10"/>
  <c r="T102" i="10"/>
  <c r="S102" i="10"/>
  <c r="R102" i="10"/>
  <c r="P102" i="10"/>
  <c r="O102" i="10"/>
  <c r="N102" i="10"/>
  <c r="L102" i="10"/>
  <c r="K102" i="10"/>
  <c r="J102" i="10"/>
  <c r="H102" i="10"/>
  <c r="F102" i="10"/>
  <c r="Y101" i="10"/>
  <c r="X101" i="10"/>
  <c r="U101" i="10"/>
  <c r="Q101" i="10"/>
  <c r="M101" i="10"/>
  <c r="L101" i="10"/>
  <c r="I101" i="10"/>
  <c r="H101" i="10"/>
  <c r="AA100" i="10"/>
  <c r="Y100" i="10"/>
  <c r="W100" i="10"/>
  <c r="S100" i="10"/>
  <c r="R100" i="10"/>
  <c r="O100" i="10"/>
  <c r="N100" i="10"/>
  <c r="M100" i="10"/>
  <c r="K100" i="10"/>
  <c r="I100" i="10"/>
  <c r="G100" i="10"/>
  <c r="Z99" i="10"/>
  <c r="Y99" i="10"/>
  <c r="X99" i="10"/>
  <c r="V99" i="10"/>
  <c r="T99" i="10"/>
  <c r="R99" i="10"/>
  <c r="Q99" i="10"/>
  <c r="N99" i="10"/>
  <c r="M99" i="10"/>
  <c r="J99" i="10"/>
  <c r="I99" i="10"/>
  <c r="H99" i="10"/>
  <c r="F99" i="10"/>
  <c r="C29" i="10"/>
  <c r="AB98" i="10"/>
  <c r="Z98" i="10"/>
  <c r="X98" i="10"/>
  <c r="W98" i="10"/>
  <c r="V98" i="10"/>
  <c r="T98" i="10"/>
  <c r="S98" i="10"/>
  <c r="R98" i="10"/>
  <c r="P98" i="10"/>
  <c r="O98" i="10"/>
  <c r="N98" i="10"/>
  <c r="K98" i="10"/>
  <c r="J98" i="10"/>
  <c r="H98" i="10"/>
  <c r="G98" i="10"/>
  <c r="F98" i="10"/>
  <c r="C28" i="10"/>
  <c r="Z97" i="10"/>
  <c r="Y97" i="10"/>
  <c r="V97" i="10"/>
  <c r="U97" i="10"/>
  <c r="R97" i="10"/>
  <c r="Q97" i="10"/>
  <c r="N97" i="10"/>
  <c r="M97" i="10"/>
  <c r="J97" i="10"/>
  <c r="I97" i="10"/>
  <c r="F97" i="10"/>
  <c r="AB96" i="10"/>
  <c r="AA96" i="10"/>
  <c r="Y96" i="10"/>
  <c r="X96" i="10"/>
  <c r="W96" i="10"/>
  <c r="U96" i="10"/>
  <c r="T96" i="10"/>
  <c r="S96" i="10"/>
  <c r="Q96" i="10"/>
  <c r="P96" i="10"/>
  <c r="O96" i="10"/>
  <c r="M96" i="10"/>
  <c r="L96" i="10"/>
  <c r="K96" i="10"/>
  <c r="I96" i="10"/>
  <c r="H96" i="10"/>
  <c r="G96" i="10"/>
  <c r="E96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C25" i="10"/>
  <c r="AA94" i="10"/>
  <c r="Z94" i="10"/>
  <c r="X94" i="10"/>
  <c r="W94" i="10"/>
  <c r="V94" i="10"/>
  <c r="T94" i="10"/>
  <c r="S94" i="10"/>
  <c r="R94" i="10"/>
  <c r="O94" i="10"/>
  <c r="N94" i="10"/>
  <c r="K94" i="10"/>
  <c r="J94" i="10"/>
  <c r="H94" i="10"/>
  <c r="F94" i="10"/>
  <c r="Y93" i="10"/>
  <c r="U93" i="10"/>
  <c r="Q93" i="10"/>
  <c r="M93" i="10"/>
  <c r="I93" i="10"/>
  <c r="AA92" i="10"/>
  <c r="Y92" i="10"/>
  <c r="W92" i="10"/>
  <c r="U92" i="10"/>
  <c r="S92" i="10"/>
  <c r="Q92" i="10"/>
  <c r="O92" i="10"/>
  <c r="M92" i="10"/>
  <c r="K92" i="10"/>
  <c r="I92" i="10"/>
  <c r="G92" i="10"/>
  <c r="E92" i="10"/>
  <c r="AB91" i="10"/>
  <c r="AA91" i="10"/>
  <c r="Z91" i="10"/>
  <c r="X91" i="10"/>
  <c r="W91" i="10"/>
  <c r="V91" i="10"/>
  <c r="T91" i="10"/>
  <c r="S91" i="10"/>
  <c r="R91" i="10"/>
  <c r="Q91" i="10"/>
  <c r="P91" i="10"/>
  <c r="O91" i="10"/>
  <c r="N91" i="10"/>
  <c r="L91" i="10"/>
  <c r="K91" i="10"/>
  <c r="I91" i="10"/>
  <c r="H91" i="10"/>
  <c r="G91" i="10"/>
  <c r="F91" i="10"/>
  <c r="C21" i="10"/>
  <c r="AB90" i="10"/>
  <c r="AA90" i="10"/>
  <c r="Z90" i="10"/>
  <c r="X90" i="10"/>
  <c r="W90" i="10"/>
  <c r="V90" i="10"/>
  <c r="T90" i="10"/>
  <c r="S90" i="10"/>
  <c r="R90" i="10"/>
  <c r="O90" i="10"/>
  <c r="N90" i="10"/>
  <c r="L90" i="10"/>
  <c r="K90" i="10"/>
  <c r="J90" i="10"/>
  <c r="H90" i="10"/>
  <c r="G90" i="10"/>
  <c r="F90" i="10"/>
  <c r="C20" i="10"/>
  <c r="Z89" i="10"/>
  <c r="Y89" i="10"/>
  <c r="V89" i="10"/>
  <c r="U89" i="10"/>
  <c r="R89" i="10"/>
  <c r="Q89" i="10"/>
  <c r="N89" i="10"/>
  <c r="M89" i="10"/>
  <c r="J89" i="10"/>
  <c r="I89" i="10"/>
  <c r="F89" i="10"/>
  <c r="AB88" i="10"/>
  <c r="AA88" i="10"/>
  <c r="Y88" i="10"/>
  <c r="X88" i="10"/>
  <c r="W88" i="10"/>
  <c r="U88" i="10"/>
  <c r="T88" i="10"/>
  <c r="Q88" i="10"/>
  <c r="P88" i="10"/>
  <c r="O88" i="10"/>
  <c r="M88" i="10"/>
  <c r="L88" i="10"/>
  <c r="I88" i="10"/>
  <c r="H88" i="10"/>
  <c r="G88" i="10"/>
  <c r="C88" i="10" s="1"/>
  <c r="E88" i="10"/>
  <c r="C18" i="10"/>
  <c r="AB87" i="10"/>
  <c r="AA87" i="10"/>
  <c r="Z87" i="10"/>
  <c r="X87" i="10"/>
  <c r="W87" i="10"/>
  <c r="V87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H87" i="10"/>
  <c r="G87" i="10"/>
  <c r="F87" i="10"/>
  <c r="D87" i="10" s="1"/>
  <c r="AA86" i="10"/>
  <c r="Z86" i="10"/>
  <c r="X86" i="10"/>
  <c r="W86" i="10"/>
  <c r="V86" i="10"/>
  <c r="S86" i="10"/>
  <c r="R86" i="10"/>
  <c r="P86" i="10"/>
  <c r="O86" i="10"/>
  <c r="N86" i="10"/>
  <c r="K86" i="10"/>
  <c r="J86" i="10"/>
  <c r="H86" i="10"/>
  <c r="F86" i="10"/>
  <c r="Y85" i="10"/>
  <c r="U85" i="10"/>
  <c r="Q85" i="10"/>
  <c r="M85" i="10"/>
  <c r="I85" i="10"/>
  <c r="AA84" i="10"/>
  <c r="Y84" i="10"/>
  <c r="U84" i="10"/>
  <c r="S84" i="10"/>
  <c r="Q84" i="10"/>
  <c r="O84" i="10"/>
  <c r="M84" i="10"/>
  <c r="K84" i="10"/>
  <c r="I84" i="10"/>
  <c r="G84" i="10"/>
  <c r="E84" i="10"/>
  <c r="C14" i="10"/>
  <c r="AB83" i="10"/>
  <c r="AA83" i="10"/>
  <c r="Y83" i="10"/>
  <c r="X83" i="10"/>
  <c r="W83" i="10"/>
  <c r="V83" i="10"/>
  <c r="U83" i="10"/>
  <c r="T83" i="10"/>
  <c r="S83" i="10"/>
  <c r="R83" i="10"/>
  <c r="Q83" i="10"/>
  <c r="P83" i="10"/>
  <c r="O83" i="10"/>
  <c r="N83" i="10"/>
  <c r="L83" i="10"/>
  <c r="K83" i="10"/>
  <c r="I83" i="10"/>
  <c r="H83" i="10"/>
  <c r="G83" i="10"/>
  <c r="F83" i="10"/>
  <c r="AB82" i="10"/>
  <c r="AA82" i="10"/>
  <c r="Z82" i="10"/>
  <c r="X82" i="10"/>
  <c r="W82" i="10"/>
  <c r="V82" i="10"/>
  <c r="T82" i="10"/>
  <c r="S82" i="10"/>
  <c r="R82" i="10"/>
  <c r="P82" i="10"/>
  <c r="O82" i="10"/>
  <c r="N82" i="10"/>
  <c r="L82" i="10"/>
  <c r="K82" i="10"/>
  <c r="J82" i="10"/>
  <c r="H82" i="10"/>
  <c r="G82" i="10"/>
  <c r="F82" i="10"/>
  <c r="C12" i="10"/>
  <c r="Z81" i="10"/>
  <c r="Y81" i="10"/>
  <c r="V81" i="10"/>
  <c r="U81" i="10"/>
  <c r="R81" i="10"/>
  <c r="Q81" i="10"/>
  <c r="N81" i="10"/>
  <c r="M81" i="10"/>
  <c r="J81" i="10"/>
  <c r="I81" i="10"/>
  <c r="F81" i="10"/>
  <c r="AB80" i="10"/>
  <c r="AA80" i="10"/>
  <c r="Y80" i="10"/>
  <c r="X80" i="10"/>
  <c r="W80" i="10"/>
  <c r="U80" i="10"/>
  <c r="T80" i="10"/>
  <c r="S80" i="10"/>
  <c r="Q80" i="10"/>
  <c r="P80" i="10"/>
  <c r="O80" i="10"/>
  <c r="M80" i="10"/>
  <c r="L80" i="10"/>
  <c r="K80" i="10"/>
  <c r="I80" i="10"/>
  <c r="H80" i="10"/>
  <c r="G80" i="10"/>
  <c r="C80" i="10" s="1"/>
  <c r="E80" i="10"/>
  <c r="AB79" i="10"/>
  <c r="AA79" i="10"/>
  <c r="Z79" i="10"/>
  <c r="Y79" i="10"/>
  <c r="X79" i="10"/>
  <c r="W79" i="10"/>
  <c r="V79" i="10"/>
  <c r="U79" i="10"/>
  <c r="T79" i="10"/>
  <c r="S79" i="10"/>
  <c r="R79" i="10"/>
  <c r="Q79" i="10"/>
  <c r="P79" i="10"/>
  <c r="O79" i="10"/>
  <c r="M79" i="10"/>
  <c r="L79" i="10"/>
  <c r="K79" i="10"/>
  <c r="J79" i="10"/>
  <c r="I79" i="10"/>
  <c r="H79" i="10"/>
  <c r="G79" i="10"/>
  <c r="F79" i="10"/>
  <c r="AA78" i="10"/>
  <c r="Z78" i="10"/>
  <c r="X78" i="10"/>
  <c r="W78" i="10"/>
  <c r="V78" i="10"/>
  <c r="T78" i="10"/>
  <c r="S78" i="10"/>
  <c r="R78" i="10"/>
  <c r="P78" i="10"/>
  <c r="O78" i="10"/>
  <c r="N78" i="10"/>
  <c r="K78" i="10"/>
  <c r="J78" i="10"/>
  <c r="H78" i="10"/>
  <c r="G78" i="10"/>
  <c r="F78" i="10"/>
  <c r="D78" i="10" s="1"/>
  <c r="Z77" i="10"/>
  <c r="Y77" i="10"/>
  <c r="V77" i="10"/>
  <c r="U77" i="10"/>
  <c r="R77" i="10"/>
  <c r="Q77" i="10"/>
  <c r="N77" i="10"/>
  <c r="M77" i="10"/>
  <c r="J77" i="10"/>
  <c r="I77" i="10"/>
  <c r="F77" i="10"/>
  <c r="AB76" i="10"/>
  <c r="AA76" i="10"/>
  <c r="Y76" i="10"/>
  <c r="X76" i="10"/>
  <c r="W76" i="10"/>
  <c r="U76" i="10"/>
  <c r="T76" i="10"/>
  <c r="S76" i="10"/>
  <c r="Q76" i="10"/>
  <c r="P76" i="10"/>
  <c r="M76" i="10"/>
  <c r="L76" i="10"/>
  <c r="K76" i="10"/>
  <c r="I76" i="10"/>
  <c r="H76" i="10"/>
  <c r="E76" i="10"/>
  <c r="C6" i="10"/>
  <c r="AB75" i="10"/>
  <c r="AA75" i="10"/>
  <c r="Z75" i="10"/>
  <c r="Y75" i="10"/>
  <c r="X75" i="10"/>
  <c r="W75" i="10"/>
  <c r="V75" i="10"/>
  <c r="T75" i="10"/>
  <c r="S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AB74" i="10"/>
  <c r="AA74" i="10"/>
  <c r="Z74" i="10"/>
  <c r="X74" i="10"/>
  <c r="W74" i="10"/>
  <c r="V74" i="10"/>
  <c r="T74" i="10"/>
  <c r="S74" i="10"/>
  <c r="R74" i="10"/>
  <c r="P74" i="10"/>
  <c r="O74" i="10"/>
  <c r="N74" i="10"/>
  <c r="L74" i="10"/>
  <c r="K74" i="10"/>
  <c r="J74" i="10"/>
  <c r="H74" i="10"/>
  <c r="G74" i="10"/>
  <c r="F74" i="10"/>
  <c r="C4" i="10"/>
  <c r="D79" i="10" l="1"/>
  <c r="C9" i="10"/>
  <c r="E79" i="10"/>
  <c r="C79" i="10" s="1"/>
  <c r="G86" i="10"/>
  <c r="D86" i="10" s="1"/>
  <c r="C16" i="10"/>
  <c r="G102" i="10"/>
  <c r="C32" i="10"/>
  <c r="C7" i="10"/>
  <c r="E77" i="10"/>
  <c r="C77" i="10" s="1"/>
  <c r="C15" i="10"/>
  <c r="E85" i="10"/>
  <c r="B16" i="12"/>
  <c r="B16" i="11"/>
  <c r="B51" i="11" s="1"/>
  <c r="B86" i="11" s="1"/>
  <c r="B51" i="10"/>
  <c r="B86" i="10" s="1"/>
  <c r="B26" i="12"/>
  <c r="B61" i="10"/>
  <c r="B96" i="10" s="1"/>
  <c r="B26" i="11"/>
  <c r="B61" i="11" s="1"/>
  <c r="B96" i="11" s="1"/>
  <c r="B32" i="12"/>
  <c r="B32" i="11"/>
  <c r="B67" i="11" s="1"/>
  <c r="B102" i="11" s="1"/>
  <c r="B67" i="10"/>
  <c r="B102" i="10" s="1"/>
  <c r="C43" i="10"/>
  <c r="E78" i="10"/>
  <c r="C78" i="10" s="1"/>
  <c r="E94" i="10"/>
  <c r="C94" i="10" s="1"/>
  <c r="C59" i="10"/>
  <c r="D74" i="10"/>
  <c r="C5" i="10"/>
  <c r="B41" i="10"/>
  <c r="B76" i="10" s="1"/>
  <c r="B6" i="11"/>
  <c r="B41" i="11" s="1"/>
  <c r="B76" i="11" s="1"/>
  <c r="B6" i="12"/>
  <c r="C8" i="10"/>
  <c r="D82" i="10"/>
  <c r="C13" i="10"/>
  <c r="B14" i="12"/>
  <c r="B49" i="10"/>
  <c r="B84" i="10" s="1"/>
  <c r="B14" i="11"/>
  <c r="B49" i="11" s="1"/>
  <c r="B84" i="11" s="1"/>
  <c r="F85" i="10"/>
  <c r="J85" i="10"/>
  <c r="N85" i="10"/>
  <c r="R85" i="10"/>
  <c r="V85" i="10"/>
  <c r="Z85" i="10"/>
  <c r="D91" i="10"/>
  <c r="G94" i="10"/>
  <c r="C24" i="10"/>
  <c r="D95" i="10"/>
  <c r="C26" i="10"/>
  <c r="Y98" i="10"/>
  <c r="D98" i="10" s="1"/>
  <c r="E74" i="10"/>
  <c r="C74" i="10" s="1"/>
  <c r="E90" i="10"/>
  <c r="C90" i="10" s="1"/>
  <c r="D80" i="11"/>
  <c r="D85" i="11"/>
  <c r="D101" i="11"/>
  <c r="C76" i="10"/>
  <c r="B10" i="12"/>
  <c r="B45" i="10"/>
  <c r="B80" i="10" s="1"/>
  <c r="B10" i="11"/>
  <c r="B45" i="11" s="1"/>
  <c r="B80" i="11" s="1"/>
  <c r="D81" i="10"/>
  <c r="E98" i="10"/>
  <c r="C98" i="10" s="1"/>
  <c r="C63" i="10"/>
  <c r="E82" i="10"/>
  <c r="C82" i="10" s="1"/>
  <c r="B8" i="12"/>
  <c r="B8" i="11"/>
  <c r="B43" i="11" s="1"/>
  <c r="B78" i="11" s="1"/>
  <c r="B43" i="10"/>
  <c r="B78" i="10" s="1"/>
  <c r="C10" i="10"/>
  <c r="D90" i="10"/>
  <c r="D94" i="10"/>
  <c r="D97" i="10"/>
  <c r="E101" i="10"/>
  <c r="C31" i="10"/>
  <c r="C75" i="10"/>
  <c r="D80" i="10"/>
  <c r="C91" i="10"/>
  <c r="E95" i="10"/>
  <c r="C95" i="10" s="1"/>
  <c r="D97" i="11"/>
  <c r="B4" i="12"/>
  <c r="B4" i="11"/>
  <c r="B39" i="11" s="1"/>
  <c r="B74" i="11" s="1"/>
  <c r="B39" i="10"/>
  <c r="B74" i="10" s="1"/>
  <c r="D75" i="10"/>
  <c r="C11" i="10"/>
  <c r="E81" i="10"/>
  <c r="C81" i="10" s="1"/>
  <c r="B12" i="12"/>
  <c r="B12" i="11"/>
  <c r="B47" i="11" s="1"/>
  <c r="B82" i="11" s="1"/>
  <c r="B47" i="10"/>
  <c r="B82" i="10" s="1"/>
  <c r="D83" i="10"/>
  <c r="H84" i="10"/>
  <c r="D84" i="10" s="1"/>
  <c r="L84" i="10"/>
  <c r="P84" i="10"/>
  <c r="T84" i="10"/>
  <c r="X84" i="10"/>
  <c r="AB84" i="10"/>
  <c r="C17" i="10"/>
  <c r="E87" i="10"/>
  <c r="C87" i="10" s="1"/>
  <c r="B18" i="12"/>
  <c r="B53" i="10"/>
  <c r="B88" i="10" s="1"/>
  <c r="B18" i="11"/>
  <c r="B53" i="11" s="1"/>
  <c r="B88" i="11" s="1"/>
  <c r="D89" i="10"/>
  <c r="C23" i="10"/>
  <c r="E93" i="10"/>
  <c r="B24" i="12"/>
  <c r="B24" i="11"/>
  <c r="B59" i="11" s="1"/>
  <c r="B94" i="11" s="1"/>
  <c r="B59" i="10"/>
  <c r="B94" i="10" s="1"/>
  <c r="C33" i="10"/>
  <c r="B34" i="12"/>
  <c r="B69" i="10"/>
  <c r="B104" i="10" s="1"/>
  <c r="B34" i="11"/>
  <c r="B69" i="11" s="1"/>
  <c r="B104" i="11" s="1"/>
  <c r="C51" i="10"/>
  <c r="E86" i="10"/>
  <c r="C86" i="10" s="1"/>
  <c r="E83" i="10"/>
  <c r="C83" i="10" s="1"/>
  <c r="D88" i="10"/>
  <c r="B22" i="12"/>
  <c r="B57" i="10"/>
  <c r="B92" i="10" s="1"/>
  <c r="B22" i="11"/>
  <c r="B57" i="11" s="1"/>
  <c r="B92" i="11" s="1"/>
  <c r="F93" i="10"/>
  <c r="J93" i="10"/>
  <c r="N93" i="10"/>
  <c r="R93" i="10"/>
  <c r="V93" i="10"/>
  <c r="Z93" i="10"/>
  <c r="C96" i="10"/>
  <c r="B30" i="12"/>
  <c r="B65" i="10"/>
  <c r="B100" i="10" s="1"/>
  <c r="B30" i="11"/>
  <c r="B65" i="11" s="1"/>
  <c r="B100" i="11" s="1"/>
  <c r="F101" i="10"/>
  <c r="N101" i="10"/>
  <c r="R101" i="10"/>
  <c r="V101" i="10"/>
  <c r="Z101" i="10"/>
  <c r="D88" i="11"/>
  <c r="D89" i="11"/>
  <c r="C19" i="10"/>
  <c r="E89" i="10"/>
  <c r="C89" i="10" s="1"/>
  <c r="B20" i="12"/>
  <c r="B20" i="11"/>
  <c r="B55" i="11" s="1"/>
  <c r="B90" i="11" s="1"/>
  <c r="B55" i="10"/>
  <c r="B90" i="10" s="1"/>
  <c r="C22" i="10"/>
  <c r="H92" i="10"/>
  <c r="C92" i="10" s="1"/>
  <c r="L92" i="10"/>
  <c r="P92" i="10"/>
  <c r="T92" i="10"/>
  <c r="X92" i="10"/>
  <c r="AB92" i="10"/>
  <c r="C27" i="10"/>
  <c r="E97" i="10"/>
  <c r="C97" i="10" s="1"/>
  <c r="B28" i="12"/>
  <c r="B28" i="11"/>
  <c r="B63" i="11" s="1"/>
  <c r="B98" i="11" s="1"/>
  <c r="B63" i="10"/>
  <c r="B98" i="10" s="1"/>
  <c r="C30" i="10"/>
  <c r="H100" i="10"/>
  <c r="C100" i="10" s="1"/>
  <c r="L100" i="10"/>
  <c r="P100" i="10"/>
  <c r="T100" i="10"/>
  <c r="X100" i="10"/>
  <c r="AB100" i="10"/>
  <c r="G101" i="10"/>
  <c r="S101" i="10"/>
  <c r="W101" i="10"/>
  <c r="E102" i="10"/>
  <c r="M102" i="10"/>
  <c r="D102" i="10" s="1"/>
  <c r="U102" i="10"/>
  <c r="C42" i="10"/>
  <c r="C46" i="10"/>
  <c r="C50" i="10"/>
  <c r="C54" i="10"/>
  <c r="C58" i="10"/>
  <c r="C62" i="10"/>
  <c r="C66" i="10"/>
  <c r="D76" i="10"/>
  <c r="D76" i="11"/>
  <c r="D82" i="11"/>
  <c r="Q74" i="11"/>
  <c r="E83" i="11"/>
  <c r="C13" i="11"/>
  <c r="C86" i="11"/>
  <c r="M90" i="11"/>
  <c r="E91" i="11"/>
  <c r="C21" i="11"/>
  <c r="C77" i="11"/>
  <c r="G87" i="11"/>
  <c r="B5" i="12"/>
  <c r="B5" i="11"/>
  <c r="B40" i="11" s="1"/>
  <c r="B75" i="11" s="1"/>
  <c r="B7" i="12"/>
  <c r="B7" i="11"/>
  <c r="B42" i="11" s="1"/>
  <c r="B77" i="11" s="1"/>
  <c r="B9" i="12"/>
  <c r="B9" i="11"/>
  <c r="B44" i="11" s="1"/>
  <c r="B79" i="11" s="1"/>
  <c r="B11" i="12"/>
  <c r="B11" i="11"/>
  <c r="B46" i="11" s="1"/>
  <c r="B81" i="11" s="1"/>
  <c r="B13" i="12"/>
  <c r="B13" i="11"/>
  <c r="B48" i="11" s="1"/>
  <c r="B83" i="11" s="1"/>
  <c r="B15" i="12"/>
  <c r="B15" i="11"/>
  <c r="B50" i="11" s="1"/>
  <c r="B85" i="11" s="1"/>
  <c r="B17" i="12"/>
  <c r="B17" i="11"/>
  <c r="B52" i="11" s="1"/>
  <c r="B87" i="11" s="1"/>
  <c r="B19" i="12"/>
  <c r="B19" i="11"/>
  <c r="B54" i="11" s="1"/>
  <c r="B89" i="11" s="1"/>
  <c r="B21" i="12"/>
  <c r="B21" i="11"/>
  <c r="B56" i="11" s="1"/>
  <c r="B91" i="11" s="1"/>
  <c r="B23" i="12"/>
  <c r="B23" i="11"/>
  <c r="B58" i="11" s="1"/>
  <c r="B93" i="11" s="1"/>
  <c r="B25" i="12"/>
  <c r="B25" i="11"/>
  <c r="B60" i="11" s="1"/>
  <c r="B95" i="11" s="1"/>
  <c r="B27" i="12"/>
  <c r="B27" i="11"/>
  <c r="B62" i="11" s="1"/>
  <c r="B97" i="11" s="1"/>
  <c r="B29" i="12"/>
  <c r="B29" i="11"/>
  <c r="B64" i="11" s="1"/>
  <c r="B99" i="11" s="1"/>
  <c r="G99" i="10"/>
  <c r="C99" i="10" s="1"/>
  <c r="K99" i="10"/>
  <c r="O99" i="10"/>
  <c r="S99" i="10"/>
  <c r="W99" i="10"/>
  <c r="AA99" i="10"/>
  <c r="B31" i="12"/>
  <c r="B31" i="11"/>
  <c r="B66" i="11" s="1"/>
  <c r="B101" i="11" s="1"/>
  <c r="B33" i="12"/>
  <c r="B33" i="11"/>
  <c r="B68" i="11" s="1"/>
  <c r="B103" i="11" s="1"/>
  <c r="G103" i="10"/>
  <c r="C103" i="10" s="1"/>
  <c r="K103" i="10"/>
  <c r="D103" i="10" s="1"/>
  <c r="O103" i="10"/>
  <c r="S103" i="10"/>
  <c r="W103" i="10"/>
  <c r="AA103" i="10"/>
  <c r="E104" i="10"/>
  <c r="I104" i="10"/>
  <c r="M104" i="10"/>
  <c r="Q104" i="10"/>
  <c r="U104" i="10"/>
  <c r="D104" i="10" s="1"/>
  <c r="Y104" i="10"/>
  <c r="J74" i="11"/>
  <c r="R74" i="11"/>
  <c r="Z74" i="11"/>
  <c r="C6" i="11"/>
  <c r="F78" i="11"/>
  <c r="N78" i="11"/>
  <c r="V78" i="11"/>
  <c r="C10" i="11"/>
  <c r="D86" i="11"/>
  <c r="C18" i="11"/>
  <c r="N90" i="11"/>
  <c r="C22" i="11"/>
  <c r="C26" i="11"/>
  <c r="V98" i="11"/>
  <c r="C30" i="11"/>
  <c r="C34" i="11"/>
  <c r="C47" i="11"/>
  <c r="C63" i="11"/>
  <c r="E82" i="11"/>
  <c r="C82" i="11" s="1"/>
  <c r="I74" i="11"/>
  <c r="C74" i="11" s="1"/>
  <c r="Y74" i="11"/>
  <c r="E75" i="11"/>
  <c r="C5" i="11"/>
  <c r="E79" i="11"/>
  <c r="C9" i="11"/>
  <c r="E87" i="11"/>
  <c r="C17" i="11"/>
  <c r="Y90" i="11"/>
  <c r="E95" i="11"/>
  <c r="C25" i="11"/>
  <c r="E99" i="11"/>
  <c r="C29" i="11"/>
  <c r="E103" i="11"/>
  <c r="C33" i="11"/>
  <c r="G75" i="11"/>
  <c r="D75" i="11" s="1"/>
  <c r="O75" i="11"/>
  <c r="W75" i="11"/>
  <c r="C76" i="11"/>
  <c r="C7" i="11"/>
  <c r="E81" i="11"/>
  <c r="C81" i="11" s="1"/>
  <c r="C11" i="11"/>
  <c r="C84" i="11"/>
  <c r="C15" i="11"/>
  <c r="K87" i="11"/>
  <c r="S87" i="11"/>
  <c r="C88" i="11"/>
  <c r="E89" i="11"/>
  <c r="C89" i="11" s="1"/>
  <c r="C19" i="11"/>
  <c r="G91" i="11"/>
  <c r="S91" i="11"/>
  <c r="C92" i="11"/>
  <c r="E93" i="11"/>
  <c r="C93" i="11" s="1"/>
  <c r="C23" i="11"/>
  <c r="E97" i="11"/>
  <c r="C97" i="11" s="1"/>
  <c r="C27" i="11"/>
  <c r="E101" i="11"/>
  <c r="C101" i="11" s="1"/>
  <c r="C31" i="11"/>
  <c r="O103" i="11"/>
  <c r="C43" i="11"/>
  <c r="C59" i="11"/>
  <c r="E85" i="11"/>
  <c r="C85" i="11" s="1"/>
  <c r="W87" i="11"/>
  <c r="AA87" i="11"/>
  <c r="E90" i="11"/>
  <c r="Q90" i="11"/>
  <c r="U90" i="11"/>
  <c r="K91" i="11"/>
  <c r="D91" i="11" s="1"/>
  <c r="O91" i="11"/>
  <c r="AA91" i="11"/>
  <c r="E94" i="11"/>
  <c r="M94" i="11"/>
  <c r="Q94" i="11"/>
  <c r="Y94" i="11"/>
  <c r="K95" i="11"/>
  <c r="S95" i="11"/>
  <c r="W95" i="11"/>
  <c r="AA95" i="11"/>
  <c r="C96" i="11"/>
  <c r="E98" i="11"/>
  <c r="I98" i="11"/>
  <c r="M98" i="11"/>
  <c r="Q98" i="11"/>
  <c r="U98" i="11"/>
  <c r="Y98" i="11"/>
  <c r="G99" i="11"/>
  <c r="K99" i="11"/>
  <c r="O99" i="11"/>
  <c r="S99" i="11"/>
  <c r="W99" i="11"/>
  <c r="C100" i="11"/>
  <c r="E102" i="11"/>
  <c r="I102" i="11"/>
  <c r="M102" i="11"/>
  <c r="Q102" i="11"/>
  <c r="U102" i="11"/>
  <c r="Y102" i="11"/>
  <c r="G103" i="11"/>
  <c r="K103" i="11"/>
  <c r="S103" i="11"/>
  <c r="AA103" i="11"/>
  <c r="D103" i="11" s="1"/>
  <c r="C41" i="11"/>
  <c r="C45" i="11"/>
  <c r="C49" i="11"/>
  <c r="C53" i="11"/>
  <c r="C57" i="11"/>
  <c r="C61" i="11"/>
  <c r="C65" i="11"/>
  <c r="C69" i="11"/>
  <c r="H75" i="11"/>
  <c r="L75" i="11"/>
  <c r="P75" i="11"/>
  <c r="T75" i="11"/>
  <c r="X75" i="11"/>
  <c r="AB75" i="11"/>
  <c r="H79" i="11"/>
  <c r="D79" i="11" s="1"/>
  <c r="L79" i="11"/>
  <c r="P79" i="11"/>
  <c r="T79" i="11"/>
  <c r="X79" i="11"/>
  <c r="AB79" i="11"/>
  <c r="H83" i="11"/>
  <c r="L83" i="11"/>
  <c r="D83" i="11" s="1"/>
  <c r="P83" i="11"/>
  <c r="T83" i="11"/>
  <c r="X83" i="11"/>
  <c r="AB83" i="11"/>
  <c r="H87" i="11"/>
  <c r="D87" i="11" s="1"/>
  <c r="L87" i="11"/>
  <c r="P87" i="11"/>
  <c r="AB87" i="11"/>
  <c r="F90" i="11"/>
  <c r="D90" i="11" s="1"/>
  <c r="J90" i="11"/>
  <c r="V90" i="11"/>
  <c r="Z90" i="11"/>
  <c r="P91" i="11"/>
  <c r="T91" i="11"/>
  <c r="D92" i="11"/>
  <c r="F94" i="11"/>
  <c r="J94" i="11"/>
  <c r="R94" i="11"/>
  <c r="V94" i="11"/>
  <c r="Z94" i="11"/>
  <c r="H95" i="11"/>
  <c r="D95" i="11" s="1"/>
  <c r="L95" i="11"/>
  <c r="T95" i="11"/>
  <c r="D96" i="11"/>
  <c r="F98" i="11"/>
  <c r="J98" i="11"/>
  <c r="N98" i="11"/>
  <c r="R98" i="11"/>
  <c r="Z98" i="11"/>
  <c r="H99" i="11"/>
  <c r="T99" i="11"/>
  <c r="AB99" i="11"/>
  <c r="D100" i="11"/>
  <c r="F102" i="11"/>
  <c r="N102" i="11"/>
  <c r="V102" i="11"/>
  <c r="Z102" i="11"/>
  <c r="H103" i="11"/>
  <c r="P103" i="11"/>
  <c r="T103" i="11"/>
  <c r="AB103" i="11"/>
  <c r="Z104" i="11"/>
  <c r="C104" i="11" s="1"/>
  <c r="C35" i="12"/>
  <c r="D56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98" i="11" l="1"/>
  <c r="C90" i="11"/>
  <c r="C79" i="11"/>
  <c r="C104" i="10"/>
  <c r="D74" i="11"/>
  <c r="C85" i="10"/>
  <c r="D94" i="11"/>
  <c r="C102" i="11"/>
  <c r="C98" i="11"/>
  <c r="C99" i="11"/>
  <c r="D78" i="11"/>
  <c r="D100" i="10"/>
  <c r="D93" i="10"/>
  <c r="C94" i="11"/>
  <c r="C87" i="11"/>
  <c r="C75" i="11"/>
  <c r="C91" i="11"/>
  <c r="C83" i="11"/>
  <c r="D92" i="10"/>
  <c r="D99" i="10"/>
  <c r="C101" i="10"/>
  <c r="C84" i="10"/>
  <c r="D85" i="10"/>
  <c r="D104" i="11"/>
  <c r="D102" i="11"/>
  <c r="D99" i="11"/>
  <c r="C103" i="11"/>
  <c r="C95" i="11"/>
  <c r="C78" i="11"/>
  <c r="C102" i="10"/>
  <c r="D101" i="10"/>
  <c r="C93" i="10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D114" i="1"/>
  <c r="D113" i="1"/>
  <c r="D112" i="1"/>
  <c r="D115" i="1"/>
  <c r="D109" i="1" l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D108" i="1"/>
  <c r="E56" i="1" l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</calcChain>
</file>

<file path=xl/sharedStrings.xml><?xml version="1.0" encoding="utf-8"?>
<sst xmlns="http://schemas.openxmlformats.org/spreadsheetml/2006/main" count="561" uniqueCount="80">
  <si>
    <t>24h</t>
  </si>
  <si>
    <t>23h</t>
  </si>
  <si>
    <t>22h</t>
  </si>
  <si>
    <t>21h</t>
  </si>
  <si>
    <t>20h</t>
  </si>
  <si>
    <t>19h</t>
  </si>
  <si>
    <t>18h</t>
  </si>
  <si>
    <t>17h</t>
  </si>
  <si>
    <t>16h</t>
  </si>
  <si>
    <t>15h</t>
  </si>
  <si>
    <t>14h</t>
  </si>
  <si>
    <t>13h</t>
  </si>
  <si>
    <t>12h</t>
  </si>
  <si>
    <t>11h</t>
  </si>
  <si>
    <t>10h</t>
  </si>
  <si>
    <t>9h</t>
  </si>
  <si>
    <t>8h</t>
  </si>
  <si>
    <t>7h</t>
  </si>
  <si>
    <t>6h</t>
  </si>
  <si>
    <t>5h</t>
  </si>
  <si>
    <t>4h</t>
  </si>
  <si>
    <t>3h</t>
  </si>
  <si>
    <t>2h</t>
  </si>
  <si>
    <t>1h</t>
  </si>
  <si>
    <t>Период</t>
  </si>
  <si>
    <t>WAPpos</t>
  </si>
  <si>
    <t>WAPneg</t>
  </si>
  <si>
    <t>VAA+</t>
  </si>
  <si>
    <t>VAA-</t>
  </si>
  <si>
    <t>Валута</t>
  </si>
  <si>
    <t>Единица валута</t>
  </si>
  <si>
    <t>Среден курс во денари</t>
  </si>
  <si>
    <t>EUR</t>
  </si>
  <si>
    <t xml:space="preserve">Дата </t>
  </si>
  <si>
    <t>.</t>
  </si>
  <si>
    <r>
      <t xml:space="preserve">Цена на порамнување на отстапувањата </t>
    </r>
    <r>
      <rPr>
        <sz val="20"/>
        <color theme="0"/>
        <rFont val="Calibri"/>
        <family val="2"/>
      </rPr>
      <t>MKD/MWh - Август 2020</t>
    </r>
  </si>
  <si>
    <t>`</t>
  </si>
  <si>
    <r>
      <rPr>
        <b/>
        <sz val="18"/>
        <color theme="0"/>
        <rFont val="Calibri"/>
        <family val="2"/>
        <charset val="204"/>
        <scheme val="minor"/>
      </rPr>
      <t xml:space="preserve">Цена на порамнување на отстапувањата </t>
    </r>
    <r>
      <rPr>
        <b/>
        <sz val="18"/>
        <color theme="0"/>
        <rFont val="Calibri"/>
        <family val="2"/>
        <charset val="204"/>
      </rPr>
      <t>€/MWh -Август 2020</t>
    </r>
  </si>
  <si>
    <r>
      <t>C</t>
    </r>
    <r>
      <rPr>
        <b/>
        <i/>
        <sz val="14"/>
        <color theme="0"/>
        <rFont val="Calibri"/>
        <family val="2"/>
        <scheme val="minor"/>
      </rPr>
      <t>imb</t>
    </r>
  </si>
  <si>
    <t>ПЕРИОД</t>
  </si>
  <si>
    <t>ВКУПНО</t>
  </si>
  <si>
    <t>Area Control Error (MWh/h)</t>
  </si>
  <si>
    <t>Вкупно</t>
  </si>
  <si>
    <t>Ангажирана aFRR регулација за нагоре - Август 2020</t>
  </si>
  <si>
    <t>01.08.2020</t>
  </si>
  <si>
    <t>02.08.2020</t>
  </si>
  <si>
    <t>03.08.2020</t>
  </si>
  <si>
    <t>04.08.2020</t>
  </si>
  <si>
    <t>05.08.2020</t>
  </si>
  <si>
    <t>06.08.2020</t>
  </si>
  <si>
    <t>07.08.2020</t>
  </si>
  <si>
    <t>08.08.2020</t>
  </si>
  <si>
    <t>09.08.2020</t>
  </si>
  <si>
    <t>10.08.2020</t>
  </si>
  <si>
    <t>11.08.2020</t>
  </si>
  <si>
    <t>12.08.2020</t>
  </si>
  <si>
    <t>13.08.2020</t>
  </si>
  <si>
    <t>14.08.2020</t>
  </si>
  <si>
    <t>15.08.2020</t>
  </si>
  <si>
    <t>16.08.2020</t>
  </si>
  <si>
    <t>17.08.2020</t>
  </si>
  <si>
    <t>18.08.2020</t>
  </si>
  <si>
    <t>19.08.2020</t>
  </si>
  <si>
    <t>20.08.2020</t>
  </si>
  <si>
    <t>21.08.2020</t>
  </si>
  <si>
    <t>22.08.2020</t>
  </si>
  <si>
    <t>23.08.2020</t>
  </si>
  <si>
    <t>24.08.2020</t>
  </si>
  <si>
    <t>25.08.2020</t>
  </si>
  <si>
    <t>26.08.2020</t>
  </si>
  <si>
    <t>27.08.2020</t>
  </si>
  <si>
    <t>28.08.2020</t>
  </si>
  <si>
    <t>29.08.2020</t>
  </si>
  <si>
    <t>30.08.2020</t>
  </si>
  <si>
    <t>31.08.2020</t>
  </si>
  <si>
    <t>Ангажирана aFRR регулација за надолу - Август 2020</t>
  </si>
  <si>
    <t>Ангажирана aFRR регулација СУМАРНО - Август 2020</t>
  </si>
  <si>
    <t>Ангажирана mFRR регулација за нагоре - Август 2020</t>
  </si>
  <si>
    <t>Ангажирана mFRR регулација за надолу - Август 2020</t>
  </si>
  <si>
    <t>Ангажирана mFRR регулација СУМАРНО- Август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</si>
</sst>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д_е_н_._-;\-* #,##0.00\ _д_е_н_._-;_-* &quot;-&quot;??\ _д_е_н_._-;_-@_-"/>
    <numFmt numFmtId="164" formatCode="0.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</font>
    <font>
      <sz val="11"/>
      <color theme="1"/>
      <name val="Myriad Pro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i/>
      <sz val="11"/>
      <color theme="3" tint="-0.24997711111789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8"/>
      <color theme="0"/>
      <name val="Calibri"/>
      <family val="2"/>
      <charset val="204"/>
      <scheme val="minor"/>
    </font>
    <font>
      <b/>
      <sz val="18"/>
      <color theme="0"/>
      <name val="Calibri"/>
      <family val="2"/>
      <charset val="204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2"/>
      <color theme="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F0F6"/>
        <bgColor indexed="64"/>
      </patternFill>
    </fill>
  </fills>
  <borders count="5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/>
      </right>
      <top style="thin">
        <color theme="0"/>
      </top>
      <bottom/>
      <diagonal/>
    </border>
    <border>
      <left style="thin">
        <color theme="3"/>
      </left>
      <right style="thin">
        <color theme="0"/>
      </right>
      <top/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3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 style="thin">
        <color theme="3"/>
      </right>
      <top style="thin">
        <color theme="3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4"/>
      </right>
      <top/>
      <bottom style="thin">
        <color theme="0"/>
      </bottom>
      <diagonal/>
    </border>
    <border>
      <left style="thin">
        <color theme="3"/>
      </left>
      <right style="thin">
        <color theme="4"/>
      </right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4"/>
      </right>
      <top style="thin">
        <color theme="0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 style="thin">
        <color theme="0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-0.249977111117893"/>
      </bottom>
      <diagonal/>
    </border>
    <border>
      <left style="thin">
        <color theme="3"/>
      </left>
      <right style="thin">
        <color theme="0"/>
      </right>
      <top style="thin">
        <color theme="3"/>
      </top>
      <bottom/>
      <diagonal/>
    </border>
    <border>
      <left style="thin">
        <color theme="0"/>
      </left>
      <right/>
      <top style="thin">
        <color theme="3"/>
      </top>
      <bottom/>
      <diagonal/>
    </border>
    <border>
      <left style="thin">
        <color theme="0"/>
      </left>
      <right/>
      <top style="thin">
        <color theme="3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/>
      <diagonal/>
    </border>
    <border>
      <left/>
      <right style="thin">
        <color theme="3"/>
      </right>
      <top style="thin">
        <color theme="4" tint="-0.249977111117893"/>
      </top>
      <bottom/>
      <diagonal/>
    </border>
    <border>
      <left style="thin">
        <color theme="3"/>
      </left>
      <right style="thin">
        <color theme="0"/>
      </right>
      <top/>
      <bottom/>
      <diagonal/>
    </border>
    <border>
      <left/>
      <right style="thin">
        <color theme="3"/>
      </right>
      <top/>
      <bottom style="thin">
        <color theme="4" tint="-0.249977111117893"/>
      </bottom>
      <diagonal/>
    </border>
    <border>
      <left style="thin">
        <color theme="3"/>
      </left>
      <right style="thin">
        <color theme="0"/>
      </right>
      <top/>
      <bottom style="thin">
        <color theme="3"/>
      </bottom>
      <diagonal/>
    </border>
    <border>
      <left/>
      <right style="thin">
        <color theme="0"/>
      </right>
      <top style="thin">
        <color theme="3"/>
      </top>
      <bottom style="thin">
        <color theme="4"/>
      </bottom>
      <diagonal/>
    </border>
    <border>
      <left style="thin">
        <color theme="3"/>
      </left>
      <right style="thin">
        <color theme="0"/>
      </right>
      <top style="thin">
        <color theme="3"/>
      </top>
      <bottom style="thin">
        <color theme="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medium">
        <color theme="3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medium">
        <color theme="3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0"/>
      </left>
      <right/>
      <top style="thin">
        <color theme="0"/>
      </top>
      <bottom style="thin">
        <color theme="3"/>
      </bottom>
      <diagonal/>
    </border>
    <border>
      <left/>
      <right style="thin">
        <color theme="0"/>
      </right>
      <top style="thin">
        <color theme="3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4" tint="-0.249977111117893"/>
      </right>
      <top style="thin">
        <color theme="0"/>
      </top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/>
      <bottom style="thin">
        <color theme="0"/>
      </bottom>
      <diagonal/>
    </border>
    <border>
      <left style="thin">
        <color theme="3"/>
      </left>
      <right/>
      <top style="thin">
        <color theme="0"/>
      </top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/>
      </left>
      <right/>
      <top style="thin">
        <color theme="0"/>
      </top>
      <bottom style="thin">
        <color theme="3"/>
      </bottom>
      <diagonal/>
    </border>
    <border>
      <left style="thin">
        <color theme="4" tint="-0.249977111117893"/>
      </left>
      <right style="thin">
        <color theme="0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theme="3"/>
      </bottom>
      <diagonal/>
    </border>
    <border>
      <left style="thin">
        <color theme="0"/>
      </left>
      <right style="thin">
        <color theme="3"/>
      </right>
      <top/>
      <bottom style="thin">
        <color theme="0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7" fillId="0" borderId="0"/>
  </cellStyleXfs>
  <cellXfs count="115">
    <xf numFmtId="0" fontId="0" fillId="0" borderId="0" xfId="0"/>
    <xf numFmtId="0" fontId="0" fillId="2" borderId="0" xfId="0" applyFill="1"/>
    <xf numFmtId="0" fontId="0" fillId="2" borderId="0" xfId="0" applyFill="1"/>
    <xf numFmtId="0" fontId="4" fillId="2" borderId="0" xfId="0" applyFont="1" applyFill="1"/>
    <xf numFmtId="0" fontId="0" fillId="2" borderId="0" xfId="0" applyFont="1" applyFill="1"/>
    <xf numFmtId="0" fontId="0" fillId="2" borderId="0" xfId="0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4" fontId="8" fillId="3" borderId="12" xfId="0" applyNumberFormat="1" applyFont="1" applyFill="1" applyBorder="1" applyAlignment="1">
      <alignment horizontal="center" vertical="center"/>
    </xf>
    <xf numFmtId="14" fontId="8" fillId="3" borderId="13" xfId="0" applyNumberFormat="1" applyFont="1" applyFill="1" applyBorder="1" applyAlignment="1">
      <alignment horizontal="center" vertical="center"/>
    </xf>
    <xf numFmtId="14" fontId="8" fillId="3" borderId="14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43" fontId="12" fillId="2" borderId="17" xfId="1" applyFont="1" applyFill="1" applyBorder="1" applyAlignment="1">
      <alignment horizontal="center" vertical="top" wrapText="1"/>
    </xf>
    <xf numFmtId="43" fontId="12" fillId="2" borderId="17" xfId="1" applyFont="1" applyFill="1" applyBorder="1" applyAlignment="1">
      <alignment horizontal="center" vertical="center" wrapText="1"/>
    </xf>
    <xf numFmtId="43" fontId="12" fillId="2" borderId="17" xfId="1" applyFont="1" applyFill="1" applyBorder="1" applyAlignment="1">
      <alignment horizontal="center" wrapText="1"/>
    </xf>
    <xf numFmtId="43" fontId="12" fillId="2" borderId="0" xfId="1" applyFont="1" applyFill="1" applyBorder="1" applyAlignment="1">
      <alignment horizontal="center" vertical="center" wrapText="1"/>
    </xf>
    <xf numFmtId="43" fontId="12" fillId="2" borderId="19" xfId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2" fontId="10" fillId="4" borderId="21" xfId="0" applyNumberFormat="1" applyFont="1" applyFill="1" applyBorder="1" applyAlignment="1">
      <alignment horizontal="center" vertical="center"/>
    </xf>
    <xf numFmtId="43" fontId="12" fillId="2" borderId="0" xfId="1" applyFont="1" applyFill="1" applyBorder="1" applyAlignment="1">
      <alignment horizontal="center" vertical="top" wrapText="1"/>
    </xf>
    <xf numFmtId="43" fontId="12" fillId="2" borderId="0" xfId="1" applyFont="1" applyFill="1" applyBorder="1" applyAlignment="1">
      <alignment horizontal="center" wrapText="1"/>
    </xf>
    <xf numFmtId="2" fontId="10" fillId="4" borderId="2" xfId="0" applyNumberFormat="1" applyFont="1" applyFill="1" applyBorder="1" applyAlignment="1">
      <alignment horizontal="center" vertical="center"/>
    </xf>
    <xf numFmtId="43" fontId="12" fillId="2" borderId="26" xfId="1" applyFont="1" applyFill="1" applyBorder="1" applyAlignment="1">
      <alignment horizontal="center" vertical="center" wrapText="1"/>
    </xf>
    <xf numFmtId="43" fontId="12" fillId="2" borderId="4" xfId="1" applyFont="1" applyFill="1" applyBorder="1" applyAlignment="1">
      <alignment horizontal="center" vertical="center" wrapText="1"/>
    </xf>
    <xf numFmtId="43" fontId="12" fillId="2" borderId="28" xfId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/>
    </xf>
    <xf numFmtId="43" fontId="12" fillId="2" borderId="10" xfId="1" applyFont="1" applyFill="1" applyBorder="1" applyAlignment="1">
      <alignment horizontal="center" vertical="center" wrapText="1"/>
    </xf>
    <xf numFmtId="43" fontId="12" fillId="2" borderId="11" xfId="1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2" fontId="20" fillId="4" borderId="38" xfId="0" applyNumberFormat="1" applyFont="1" applyFill="1" applyBorder="1" applyAlignment="1">
      <alignment horizontal="center" vertical="center"/>
    </xf>
    <xf numFmtId="2" fontId="20" fillId="4" borderId="1" xfId="0" applyNumberFormat="1" applyFont="1" applyFill="1" applyBorder="1" applyAlignment="1">
      <alignment horizontal="center" vertical="center"/>
    </xf>
    <xf numFmtId="2" fontId="20" fillId="4" borderId="2" xfId="0" applyNumberFormat="1" applyFont="1" applyFill="1" applyBorder="1" applyAlignment="1">
      <alignment horizontal="center" vertical="center"/>
    </xf>
    <xf numFmtId="14" fontId="8" fillId="3" borderId="39" xfId="0" applyNumberFormat="1" applyFont="1" applyFill="1" applyBorder="1" applyAlignment="1">
      <alignment horizontal="center" vertical="center"/>
    </xf>
    <xf numFmtId="4" fontId="18" fillId="2" borderId="36" xfId="0" applyNumberFormat="1" applyFont="1" applyFill="1" applyBorder="1" applyAlignment="1">
      <alignment horizontal="center" vertical="center"/>
    </xf>
    <xf numFmtId="4" fontId="18" fillId="2" borderId="0" xfId="0" applyNumberFormat="1" applyFont="1" applyFill="1" applyBorder="1" applyAlignment="1">
      <alignment horizontal="center" vertical="center"/>
    </xf>
    <xf numFmtId="4" fontId="18" fillId="2" borderId="4" xfId="0" applyNumberFormat="1" applyFont="1" applyFill="1" applyBorder="1" applyAlignment="1">
      <alignment horizontal="center" vertical="center"/>
    </xf>
    <xf numFmtId="14" fontId="8" fillId="3" borderId="41" xfId="0" applyNumberFormat="1" applyFont="1" applyFill="1" applyBorder="1" applyAlignment="1">
      <alignment horizontal="center" vertical="center"/>
    </xf>
    <xf numFmtId="4" fontId="18" fillId="2" borderId="10" xfId="0" applyNumberFormat="1" applyFont="1" applyFill="1" applyBorder="1" applyAlignment="1">
      <alignment horizontal="center" vertical="center"/>
    </xf>
    <xf numFmtId="4" fontId="18" fillId="2" borderId="11" xfId="0" applyNumberFormat="1" applyFont="1" applyFill="1" applyBorder="1" applyAlignment="1">
      <alignment horizontal="center" vertical="center"/>
    </xf>
    <xf numFmtId="14" fontId="8" fillId="3" borderId="46" xfId="0" applyNumberFormat="1" applyFont="1" applyFill="1" applyBorder="1" applyAlignment="1">
      <alignment horizontal="center" vertical="center"/>
    </xf>
    <xf numFmtId="4" fontId="17" fillId="5" borderId="47" xfId="0" applyNumberFormat="1" applyFont="1" applyFill="1" applyBorder="1" applyAlignment="1">
      <alignment horizontal="center" vertical="center"/>
    </xf>
    <xf numFmtId="4" fontId="17" fillId="5" borderId="9" xfId="0" applyNumberFormat="1" applyFont="1" applyFill="1" applyBorder="1" applyAlignment="1">
      <alignment horizontal="center" vertical="center"/>
    </xf>
    <xf numFmtId="4" fontId="18" fillId="2" borderId="32" xfId="0" applyNumberFormat="1" applyFont="1" applyFill="1" applyBorder="1" applyAlignment="1">
      <alignment horizontal="center" vertical="center"/>
    </xf>
    <xf numFmtId="2" fontId="18" fillId="2" borderId="34" xfId="0" applyNumberFormat="1" applyFont="1" applyFill="1" applyBorder="1" applyAlignment="1">
      <alignment horizontal="center" vertical="center"/>
    </xf>
    <xf numFmtId="2" fontId="18" fillId="2" borderId="35" xfId="0" applyNumberFormat="1" applyFont="1" applyFill="1" applyBorder="1" applyAlignment="1">
      <alignment horizontal="center" vertical="center"/>
    </xf>
    <xf numFmtId="14" fontId="8" fillId="3" borderId="48" xfId="0" applyNumberFormat="1" applyFont="1" applyFill="1" applyBorder="1" applyAlignment="1">
      <alignment horizontal="center" vertical="center"/>
    </xf>
    <xf numFmtId="4" fontId="17" fillId="5" borderId="49" xfId="0" applyNumberFormat="1" applyFont="1" applyFill="1" applyBorder="1" applyAlignment="1">
      <alignment horizontal="center" vertical="center"/>
    </xf>
    <xf numFmtId="4" fontId="17" fillId="5" borderId="5" xfId="0" applyNumberFormat="1" applyFont="1" applyFill="1" applyBorder="1" applyAlignment="1">
      <alignment horizontal="center" vertical="center"/>
    </xf>
    <xf numFmtId="14" fontId="8" fillId="3" borderId="50" xfId="0" applyNumberFormat="1" applyFont="1" applyFill="1" applyBorder="1" applyAlignment="1">
      <alignment horizontal="center" vertical="center"/>
    </xf>
    <xf numFmtId="4" fontId="17" fillId="5" borderId="51" xfId="0" applyNumberFormat="1" applyFont="1" applyFill="1" applyBorder="1" applyAlignment="1">
      <alignment horizontal="center" vertical="center"/>
    </xf>
    <xf numFmtId="4" fontId="17" fillId="5" borderId="10" xfId="0" applyNumberFormat="1" applyFont="1" applyFill="1" applyBorder="1" applyAlignment="1">
      <alignment horizontal="center" vertical="center"/>
    </xf>
    <xf numFmtId="4" fontId="18" fillId="2" borderId="5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4" fontId="17" fillId="5" borderId="55" xfId="0" applyNumberFormat="1" applyFont="1" applyFill="1" applyBorder="1" applyAlignment="1">
      <alignment horizontal="center" vertical="center"/>
    </xf>
    <xf numFmtId="14" fontId="21" fillId="3" borderId="3" xfId="0" applyNumberFormat="1" applyFont="1" applyFill="1" applyBorder="1" applyAlignment="1">
      <alignment horizontal="center" vertical="center"/>
    </xf>
    <xf numFmtId="14" fontId="21" fillId="3" borderId="39" xfId="0" applyNumberFormat="1" applyFont="1" applyFill="1" applyBorder="1" applyAlignment="1">
      <alignment horizontal="center" vertical="center"/>
    </xf>
    <xf numFmtId="14" fontId="21" fillId="3" borderId="41" xfId="0" applyNumberFormat="1" applyFont="1" applyFill="1" applyBorder="1" applyAlignment="1">
      <alignment horizontal="center" vertical="center"/>
    </xf>
    <xf numFmtId="14" fontId="8" fillId="3" borderId="3" xfId="0" applyNumberFormat="1" applyFont="1" applyFill="1" applyBorder="1" applyAlignment="1">
      <alignment horizontal="center" vertical="center"/>
    </xf>
    <xf numFmtId="14" fontId="8" fillId="3" borderId="25" xfId="0" applyNumberFormat="1" applyFont="1" applyFill="1" applyBorder="1" applyAlignment="1">
      <alignment horizontal="center" vertical="center"/>
    </xf>
    <xf numFmtId="14" fontId="8" fillId="3" borderId="27" xfId="0" applyNumberFormat="1" applyFont="1" applyFill="1" applyBorder="1" applyAlignment="1">
      <alignment horizontal="center" vertical="center"/>
    </xf>
    <xf numFmtId="14" fontId="8" fillId="3" borderId="3" xfId="0" applyNumberFormat="1" applyFont="1" applyFill="1" applyBorder="1" applyAlignment="1">
      <alignment horizontal="center" vertical="center"/>
    </xf>
    <xf numFmtId="14" fontId="8" fillId="3" borderId="29" xfId="0" applyNumberFormat="1" applyFont="1" applyFill="1" applyBorder="1" applyAlignment="1">
      <alignment horizontal="center" vertical="center"/>
    </xf>
    <xf numFmtId="14" fontId="15" fillId="3" borderId="23" xfId="0" applyNumberFormat="1" applyFont="1" applyFill="1" applyBorder="1" applyAlignment="1">
      <alignment horizontal="center" vertical="center"/>
    </xf>
    <xf numFmtId="14" fontId="15" fillId="3" borderId="16" xfId="0" applyNumberFormat="1" applyFont="1" applyFill="1" applyBorder="1" applyAlignment="1">
      <alignment horizontal="center" vertical="center"/>
    </xf>
    <xf numFmtId="14" fontId="13" fillId="3" borderId="24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14" fontId="15" fillId="3" borderId="22" xfId="0" applyNumberFormat="1" applyFont="1" applyFill="1" applyBorder="1" applyAlignment="1">
      <alignment horizontal="center" vertical="center"/>
    </xf>
    <xf numFmtId="14" fontId="15" fillId="3" borderId="3" xfId="0" applyNumberFormat="1" applyFont="1" applyFill="1" applyBorder="1" applyAlignment="1">
      <alignment horizontal="center" vertical="center"/>
    </xf>
    <xf numFmtId="2" fontId="17" fillId="5" borderId="40" xfId="0" applyNumberFormat="1" applyFont="1" applyFill="1" applyBorder="1" applyAlignment="1">
      <alignment horizontal="center" vertical="center"/>
    </xf>
    <xf numFmtId="2" fontId="17" fillId="5" borderId="5" xfId="0" applyNumberFormat="1" applyFont="1" applyFill="1" applyBorder="1" applyAlignment="1">
      <alignment horizontal="center" vertical="center"/>
    </xf>
    <xf numFmtId="2" fontId="17" fillId="5" borderId="42" xfId="0" applyNumberFormat="1" applyFont="1" applyFill="1" applyBorder="1" applyAlignment="1">
      <alignment horizontal="center" vertical="center"/>
    </xf>
    <xf numFmtId="2" fontId="17" fillId="5" borderId="6" xfId="0" applyNumberFormat="1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14" fontId="19" fillId="3" borderId="7" xfId="0" applyNumberFormat="1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14" fontId="19" fillId="3" borderId="8" xfId="0" applyNumberFormat="1" applyFont="1" applyFill="1" applyBorder="1" applyAlignment="1">
      <alignment horizontal="center"/>
    </xf>
    <xf numFmtId="2" fontId="17" fillId="5" borderId="45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14" fontId="19" fillId="3" borderId="34" xfId="0" applyNumberFormat="1" applyFont="1" applyFill="1" applyBorder="1" applyAlignment="1">
      <alignment horizontal="center"/>
    </xf>
    <xf numFmtId="0" fontId="19" fillId="3" borderId="34" xfId="0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/>
    </xf>
    <xf numFmtId="2" fontId="17" fillId="5" borderId="16" xfId="0" applyNumberFormat="1" applyFont="1" applyFill="1" applyBorder="1" applyAlignment="1">
      <alignment horizontal="center" vertical="center"/>
    </xf>
    <xf numFmtId="2" fontId="17" fillId="5" borderId="9" xfId="0" applyNumberFormat="1" applyFont="1" applyFill="1" applyBorder="1" applyAlignment="1">
      <alignment horizontal="center" vertical="center"/>
    </xf>
    <xf numFmtId="2" fontId="17" fillId="5" borderId="54" xfId="0" applyNumberFormat="1" applyFont="1" applyFill="1" applyBorder="1" applyAlignment="1">
      <alignment horizontal="center" vertical="center"/>
    </xf>
    <xf numFmtId="2" fontId="17" fillId="5" borderId="53" xfId="0" applyNumberFormat="1" applyFont="1" applyFill="1" applyBorder="1" applyAlignment="1">
      <alignment horizontal="center" vertical="center"/>
    </xf>
    <xf numFmtId="2" fontId="20" fillId="4" borderId="40" xfId="0" applyNumberFormat="1" applyFont="1" applyFill="1" applyBorder="1" applyAlignment="1">
      <alignment horizontal="center" vertical="center"/>
    </xf>
    <xf numFmtId="2" fontId="20" fillId="4" borderId="45" xfId="0" applyNumberFormat="1" applyFont="1" applyFill="1" applyBorder="1" applyAlignment="1">
      <alignment horizontal="center" vertical="center"/>
    </xf>
    <xf numFmtId="2" fontId="20" fillId="4" borderId="42" xfId="0" applyNumberFormat="1" applyFont="1" applyFill="1" applyBorder="1" applyAlignment="1">
      <alignment horizontal="center" vertical="center"/>
    </xf>
    <xf numFmtId="2" fontId="20" fillId="4" borderId="54" xfId="0" applyNumberFormat="1" applyFont="1" applyFill="1" applyBorder="1" applyAlignment="1">
      <alignment horizontal="center" vertical="center"/>
    </xf>
    <xf numFmtId="0" fontId="21" fillId="3" borderId="2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2" fillId="3" borderId="34" xfId="0" applyFont="1" applyFill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2" fontId="20" fillId="4" borderId="5" xfId="0" applyNumberFormat="1" applyFont="1" applyFill="1" applyBorder="1" applyAlignment="1">
      <alignment horizontal="center" vertical="center"/>
    </xf>
    <xf numFmtId="14" fontId="23" fillId="2" borderId="0" xfId="0" applyNumberFormat="1" applyFont="1" applyFill="1" applyBorder="1" applyAlignment="1">
      <alignment vertical="center"/>
    </xf>
    <xf numFmtId="0" fontId="20" fillId="2" borderId="0" xfId="0" applyNumberFormat="1" applyFont="1" applyFill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2" xfId="2"/>
    <cellStyle name="Normal 2 2" xfId="4"/>
    <cellStyle name="Normal 2 3" xfId="5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mara.arminovska/Documents/Presmetka%20nov%20program%20v2/Izvestaj_blank%20-%20TET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EZ"/>
      <sheetName val="Cena na poramnuvanje"/>
      <sheetName val="Angazirana aFRR energija"/>
      <sheetName val="Angazirana mFRR energija"/>
      <sheetName val="troshoci - aFRR"/>
      <sheetName val="troshoci - mFRR"/>
      <sheetName val="ACE"/>
      <sheetName val="aFRR ESM"/>
      <sheetName val="mFRR ESM"/>
      <sheetName val="ESM troshoci - aFRR"/>
      <sheetName val="ESM troshoci - mFRR"/>
      <sheetName val="aFRR TE-TO"/>
      <sheetName val="mFRR TE-TO"/>
      <sheetName val="TE-TO troshoci - aFRR"/>
      <sheetName val="TE-TO troshoci - mFRR"/>
      <sheetName val="HUPX"/>
      <sheetName val="MEPSO TOTAL"/>
      <sheetName val="Izvestaj_blank - TE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AA132"/>
  <sheetViews>
    <sheetView topLeftCell="A40" zoomScale="40" zoomScaleNormal="40" workbookViewId="0">
      <selection activeCell="Q100" sqref="Q100"/>
    </sheetView>
  </sheetViews>
  <sheetFormatPr defaultColWidth="8.85546875" defaultRowHeight="15" x14ac:dyDescent="0.25"/>
  <cols>
    <col min="1" max="1" width="8.85546875" style="2"/>
    <col min="2" max="2" width="15.140625" style="4" bestFit="1" customWidth="1"/>
    <col min="3" max="3" width="18" style="4" customWidth="1"/>
    <col min="4" max="7" width="14.7109375" style="2" bestFit="1" customWidth="1"/>
    <col min="8" max="8" width="14.42578125" style="2" bestFit="1" customWidth="1"/>
    <col min="9" max="15" width="14.7109375" style="2" bestFit="1" customWidth="1"/>
    <col min="16" max="16" width="14.42578125" style="2" bestFit="1" customWidth="1"/>
    <col min="17" max="18" width="14.7109375" style="2" bestFit="1" customWidth="1"/>
    <col min="19" max="19" width="14.42578125" style="2" bestFit="1" customWidth="1"/>
    <col min="20" max="21" width="14.7109375" style="2" bestFit="1" customWidth="1"/>
    <col min="22" max="22" width="14.42578125" style="2" bestFit="1" customWidth="1"/>
    <col min="23" max="27" width="14.7109375" style="2" bestFit="1" customWidth="1"/>
    <col min="28" max="16384" width="8.85546875" style="2"/>
  </cols>
  <sheetData>
    <row r="2" spans="1:27" ht="37.5" customHeight="1" x14ac:dyDescent="0.25">
      <c r="B2" s="73" t="s">
        <v>24</v>
      </c>
      <c r="C2" s="68" t="s">
        <v>38</v>
      </c>
      <c r="D2" s="70" t="s">
        <v>37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1:27" ht="25.5" customHeight="1" x14ac:dyDescent="0.25">
      <c r="B3" s="74"/>
      <c r="C3" s="69"/>
      <c r="D3" s="23" t="s">
        <v>23</v>
      </c>
      <c r="E3" s="13" t="s">
        <v>22</v>
      </c>
      <c r="F3" s="13" t="s">
        <v>21</v>
      </c>
      <c r="G3" s="13" t="s">
        <v>20</v>
      </c>
      <c r="H3" s="13" t="s">
        <v>19</v>
      </c>
      <c r="I3" s="13" t="s">
        <v>18</v>
      </c>
      <c r="J3" s="13" t="s">
        <v>17</v>
      </c>
      <c r="K3" s="13" t="s">
        <v>16</v>
      </c>
      <c r="L3" s="13" t="s">
        <v>15</v>
      </c>
      <c r="M3" s="13" t="s">
        <v>14</v>
      </c>
      <c r="N3" s="13" t="s">
        <v>13</v>
      </c>
      <c r="O3" s="13" t="s">
        <v>12</v>
      </c>
      <c r="P3" s="13" t="s">
        <v>11</v>
      </c>
      <c r="Q3" s="13" t="s">
        <v>10</v>
      </c>
      <c r="R3" s="13" t="s">
        <v>9</v>
      </c>
      <c r="S3" s="13" t="s">
        <v>8</v>
      </c>
      <c r="T3" s="13" t="s">
        <v>7</v>
      </c>
      <c r="U3" s="13" t="s">
        <v>6</v>
      </c>
      <c r="V3" s="13" t="s">
        <v>5</v>
      </c>
      <c r="W3" s="13" t="s">
        <v>4</v>
      </c>
      <c r="X3" s="13" t="s">
        <v>3</v>
      </c>
      <c r="Y3" s="13" t="s">
        <v>2</v>
      </c>
      <c r="Z3" s="13" t="s">
        <v>1</v>
      </c>
      <c r="AA3" s="26" t="s">
        <v>0</v>
      </c>
    </row>
    <row r="4" spans="1:27" ht="18" customHeight="1" x14ac:dyDescent="0.25">
      <c r="A4" s="2" t="s">
        <v>34</v>
      </c>
      <c r="B4" s="64">
        <v>44044</v>
      </c>
      <c r="C4" s="20" t="s">
        <v>25</v>
      </c>
      <c r="D4" s="14">
        <v>51.190705394190879</v>
      </c>
      <c r="E4" s="14">
        <v>42.08</v>
      </c>
      <c r="F4" s="15">
        <v>37.49</v>
      </c>
      <c r="G4" s="15">
        <v>34.232203389830509</v>
      </c>
      <c r="H4" s="15">
        <v>31.17</v>
      </c>
      <c r="I4" s="15">
        <v>31.681249999999999</v>
      </c>
      <c r="J4" s="15">
        <v>37.162126436781612</v>
      </c>
      <c r="K4" s="15">
        <v>56.390323769413008</v>
      </c>
      <c r="L4" s="15">
        <v>58.768154289834172</v>
      </c>
      <c r="M4" s="15">
        <v>58.496278229448961</v>
      </c>
      <c r="N4" s="15">
        <v>0</v>
      </c>
      <c r="O4" s="15">
        <v>0</v>
      </c>
      <c r="P4" s="15">
        <v>0</v>
      </c>
      <c r="Q4" s="15">
        <v>0</v>
      </c>
      <c r="R4" s="15">
        <v>55.197245110278814</v>
      </c>
      <c r="S4" s="15">
        <v>56.479652634677663</v>
      </c>
      <c r="T4" s="15">
        <v>0</v>
      </c>
      <c r="U4" s="15">
        <v>0</v>
      </c>
      <c r="V4" s="15">
        <v>77.97</v>
      </c>
      <c r="W4" s="15">
        <v>0</v>
      </c>
      <c r="X4" s="15">
        <v>0</v>
      </c>
      <c r="Y4" s="15">
        <v>0</v>
      </c>
      <c r="Z4" s="16">
        <v>0</v>
      </c>
      <c r="AA4" s="27">
        <v>0</v>
      </c>
    </row>
    <row r="5" spans="1:27" ht="18" customHeight="1" x14ac:dyDescent="0.25">
      <c r="B5" s="65"/>
      <c r="C5" s="19" t="s">
        <v>26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21.32</v>
      </c>
      <c r="O5" s="17">
        <v>20.11</v>
      </c>
      <c r="P5" s="17">
        <v>21</v>
      </c>
      <c r="Q5" s="17">
        <v>20.39</v>
      </c>
      <c r="R5" s="17">
        <v>0</v>
      </c>
      <c r="S5" s="17">
        <v>0</v>
      </c>
      <c r="T5" s="17">
        <v>22.66</v>
      </c>
      <c r="U5" s="17">
        <v>26.8</v>
      </c>
      <c r="V5" s="17">
        <v>0</v>
      </c>
      <c r="W5" s="17">
        <v>26.490000000000002</v>
      </c>
      <c r="X5" s="17">
        <v>30.240000000000002</v>
      </c>
      <c r="Y5" s="17">
        <v>27.84</v>
      </c>
      <c r="Z5" s="17">
        <v>22.010000000000005</v>
      </c>
      <c r="AA5" s="28">
        <v>20.010000000000002</v>
      </c>
    </row>
    <row r="6" spans="1:27" ht="18" customHeight="1" x14ac:dyDescent="0.25">
      <c r="B6" s="65"/>
      <c r="C6" s="19" t="s">
        <v>27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28">
        <v>0</v>
      </c>
    </row>
    <row r="7" spans="1:27" ht="18" customHeight="1" x14ac:dyDescent="0.25">
      <c r="B7" s="66"/>
      <c r="C7" s="21" t="s">
        <v>28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29">
        <v>0</v>
      </c>
    </row>
    <row r="8" spans="1:27" ht="18" customHeight="1" x14ac:dyDescent="0.25">
      <c r="B8" s="64">
        <v>44045</v>
      </c>
      <c r="C8" s="20" t="s">
        <v>25</v>
      </c>
      <c r="D8" s="14">
        <v>0</v>
      </c>
      <c r="E8" s="14">
        <v>38.909999999999997</v>
      </c>
      <c r="F8" s="15">
        <v>0</v>
      </c>
      <c r="G8" s="15">
        <v>0</v>
      </c>
      <c r="H8" s="15">
        <v>0</v>
      </c>
      <c r="I8" s="15">
        <v>0</v>
      </c>
      <c r="J8" s="15">
        <v>34.61</v>
      </c>
      <c r="K8" s="15">
        <v>36.248007414272479</v>
      </c>
      <c r="L8" s="15">
        <v>39.18</v>
      </c>
      <c r="M8" s="15">
        <v>39.515513126491648</v>
      </c>
      <c r="N8" s="15">
        <v>38.69989130434783</v>
      </c>
      <c r="O8" s="15">
        <v>35.853333333333339</v>
      </c>
      <c r="P8" s="15">
        <v>37.429235225955971</v>
      </c>
      <c r="Q8" s="15">
        <v>33.397248908296945</v>
      </c>
      <c r="R8" s="15">
        <v>32.03651309501052</v>
      </c>
      <c r="S8" s="15">
        <v>31.830158730158729</v>
      </c>
      <c r="T8" s="15">
        <v>36.339452054794521</v>
      </c>
      <c r="U8" s="15">
        <v>47.161732359161697</v>
      </c>
      <c r="V8" s="15">
        <v>54.820921985815602</v>
      </c>
      <c r="W8" s="15">
        <v>0</v>
      </c>
      <c r="X8" s="15">
        <v>67.689644560034694</v>
      </c>
      <c r="Y8" s="15">
        <v>71.26417286777334</v>
      </c>
      <c r="Z8" s="16">
        <v>0</v>
      </c>
      <c r="AA8" s="27">
        <v>53.030000000000008</v>
      </c>
    </row>
    <row r="9" spans="1:27" ht="18" customHeight="1" x14ac:dyDescent="0.25">
      <c r="B9" s="65"/>
      <c r="C9" s="19" t="s">
        <v>26</v>
      </c>
      <c r="D9" s="17">
        <v>16.670000000000002</v>
      </c>
      <c r="E9" s="17">
        <v>0</v>
      </c>
      <c r="F9" s="17">
        <v>16.670000000000002</v>
      </c>
      <c r="G9" s="17">
        <v>16.670000000000002</v>
      </c>
      <c r="H9" s="17">
        <v>16.670000000000002</v>
      </c>
      <c r="I9" s="17">
        <v>16.670000000000002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19.45</v>
      </c>
      <c r="X9" s="17">
        <v>0</v>
      </c>
      <c r="Y9" s="17">
        <v>0</v>
      </c>
      <c r="Z9" s="17">
        <v>21.41</v>
      </c>
      <c r="AA9" s="28">
        <v>0</v>
      </c>
    </row>
    <row r="10" spans="1:27" ht="18" customHeight="1" x14ac:dyDescent="0.25">
      <c r="B10" s="65"/>
      <c r="C10" s="19" t="s">
        <v>27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28">
        <v>0</v>
      </c>
    </row>
    <row r="11" spans="1:27" ht="18" customHeight="1" x14ac:dyDescent="0.25">
      <c r="B11" s="66"/>
      <c r="C11" s="21" t="s">
        <v>28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29">
        <v>0</v>
      </c>
    </row>
    <row r="12" spans="1:27" ht="18" customHeight="1" x14ac:dyDescent="0.25">
      <c r="B12" s="64">
        <v>44046</v>
      </c>
      <c r="C12" s="20" t="s">
        <v>25</v>
      </c>
      <c r="D12" s="14">
        <v>0</v>
      </c>
      <c r="E12" s="14">
        <v>40.67</v>
      </c>
      <c r="F12" s="15">
        <v>0</v>
      </c>
      <c r="G12" s="15">
        <v>0</v>
      </c>
      <c r="H12" s="15">
        <v>0</v>
      </c>
      <c r="I12" s="15">
        <v>0</v>
      </c>
      <c r="J12" s="15">
        <v>56.94</v>
      </c>
      <c r="K12" s="15">
        <v>0</v>
      </c>
      <c r="L12" s="15">
        <v>0</v>
      </c>
      <c r="M12" s="15">
        <v>0</v>
      </c>
      <c r="N12" s="15">
        <v>64.680000000000007</v>
      </c>
      <c r="O12" s="15">
        <v>63</v>
      </c>
      <c r="P12" s="15">
        <v>61.5</v>
      </c>
      <c r="Q12" s="15">
        <v>53.380703789636506</v>
      </c>
      <c r="R12" s="15">
        <v>49.905341450502917</v>
      </c>
      <c r="S12" s="15">
        <v>50.236018518518513</v>
      </c>
      <c r="T12" s="15">
        <v>51.585646898600963</v>
      </c>
      <c r="U12" s="15">
        <v>54.202835895513068</v>
      </c>
      <c r="V12" s="15">
        <v>53.866666666666667</v>
      </c>
      <c r="W12" s="15">
        <v>57.719672131147547</v>
      </c>
      <c r="X12" s="15">
        <v>60.129040170636337</v>
      </c>
      <c r="Y12" s="15">
        <v>54.69</v>
      </c>
      <c r="Z12" s="16">
        <v>54.901096664782365</v>
      </c>
      <c r="AA12" s="27">
        <v>46.68711171662126</v>
      </c>
    </row>
    <row r="13" spans="1:27" ht="18" customHeight="1" x14ac:dyDescent="0.25">
      <c r="B13" s="65"/>
      <c r="C13" s="19" t="s">
        <v>26</v>
      </c>
      <c r="D13" s="17">
        <v>16.670000000000002</v>
      </c>
      <c r="E13" s="17">
        <v>0</v>
      </c>
      <c r="F13" s="17">
        <v>16.670000000000002</v>
      </c>
      <c r="G13" s="17">
        <v>16.670000000000002</v>
      </c>
      <c r="H13" s="17">
        <v>16.670000000000002</v>
      </c>
      <c r="I13" s="17">
        <v>16.670000000000002</v>
      </c>
      <c r="J13" s="17">
        <v>0</v>
      </c>
      <c r="K13" s="17">
        <v>22.99</v>
      </c>
      <c r="L13" s="17">
        <v>23.900000000000002</v>
      </c>
      <c r="M13" s="17">
        <v>22.79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28">
        <v>0</v>
      </c>
    </row>
    <row r="14" spans="1:27" ht="18" customHeight="1" x14ac:dyDescent="0.25">
      <c r="B14" s="65"/>
      <c r="C14" s="19" t="s">
        <v>27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28">
        <v>0</v>
      </c>
    </row>
    <row r="15" spans="1:27" ht="18" customHeight="1" x14ac:dyDescent="0.25">
      <c r="B15" s="66"/>
      <c r="C15" s="30" t="s">
        <v>28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2">
        <v>0</v>
      </c>
    </row>
    <row r="16" spans="1:27" ht="18" customHeight="1" x14ac:dyDescent="0.25">
      <c r="B16" s="64">
        <v>44047</v>
      </c>
      <c r="C16" s="20" t="s">
        <v>25</v>
      </c>
      <c r="D16" s="24">
        <v>41.71793103448276</v>
      </c>
      <c r="E16" s="24">
        <v>42.26</v>
      </c>
      <c r="F16" s="17">
        <v>0</v>
      </c>
      <c r="G16" s="17">
        <v>0</v>
      </c>
      <c r="H16" s="17">
        <v>39.47</v>
      </c>
      <c r="I16" s="17">
        <v>42.8</v>
      </c>
      <c r="J16" s="17">
        <v>48.430207449316356</v>
      </c>
      <c r="K16" s="17">
        <v>61.41</v>
      </c>
      <c r="L16" s="17">
        <v>62.49</v>
      </c>
      <c r="M16" s="17">
        <v>59.603645352669737</v>
      </c>
      <c r="N16" s="17">
        <v>54.606758080313419</v>
      </c>
      <c r="O16" s="17">
        <v>55.735298013245036</v>
      </c>
      <c r="P16" s="17">
        <v>53.017869795261099</v>
      </c>
      <c r="Q16" s="17">
        <v>50.287160542605029</v>
      </c>
      <c r="R16" s="17">
        <v>49.145871516296644</v>
      </c>
      <c r="S16" s="17">
        <v>51.066372496354845</v>
      </c>
      <c r="T16" s="17">
        <v>49.397522215333744</v>
      </c>
      <c r="U16" s="17">
        <v>53.661436758084328</v>
      </c>
      <c r="V16" s="17">
        <v>56.216767807187424</v>
      </c>
      <c r="W16" s="17">
        <v>58.936684294024325</v>
      </c>
      <c r="X16" s="17">
        <v>56.528608070065687</v>
      </c>
      <c r="Y16" s="17">
        <v>55.212869198312241</v>
      </c>
      <c r="Z16" s="25">
        <v>58.702660332541576</v>
      </c>
      <c r="AA16" s="28">
        <v>47.530760157273917</v>
      </c>
    </row>
    <row r="17" spans="2:27" ht="18" customHeight="1" x14ac:dyDescent="0.25">
      <c r="B17" s="65"/>
      <c r="C17" s="19" t="s">
        <v>26</v>
      </c>
      <c r="D17" s="17">
        <v>0</v>
      </c>
      <c r="E17" s="17">
        <v>0</v>
      </c>
      <c r="F17" s="17">
        <v>16.670000000000002</v>
      </c>
      <c r="G17" s="17">
        <v>16.670000000000002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28">
        <v>0</v>
      </c>
    </row>
    <row r="18" spans="2:27" ht="18" customHeight="1" x14ac:dyDescent="0.25">
      <c r="B18" s="65"/>
      <c r="C18" s="19" t="s">
        <v>27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28">
        <v>0</v>
      </c>
    </row>
    <row r="19" spans="2:27" ht="18" customHeight="1" x14ac:dyDescent="0.25">
      <c r="B19" s="66"/>
      <c r="C19" s="21" t="s">
        <v>28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29">
        <v>0</v>
      </c>
    </row>
    <row r="20" spans="2:27" ht="18" customHeight="1" x14ac:dyDescent="0.25">
      <c r="B20" s="64">
        <v>44048</v>
      </c>
      <c r="C20" s="20" t="s">
        <v>25</v>
      </c>
      <c r="D20" s="14">
        <v>41.971794871794877</v>
      </c>
      <c r="E20" s="14">
        <v>36.417777777777779</v>
      </c>
      <c r="F20" s="15">
        <v>36.78</v>
      </c>
      <c r="G20" s="15">
        <v>33.770000000000003</v>
      </c>
      <c r="H20" s="15">
        <v>34.369999999999997</v>
      </c>
      <c r="I20" s="15">
        <v>38.03</v>
      </c>
      <c r="J20" s="15">
        <v>46.370950987564008</v>
      </c>
      <c r="K20" s="15">
        <v>61.38</v>
      </c>
      <c r="L20" s="15">
        <v>0</v>
      </c>
      <c r="M20" s="15">
        <v>63.231097155522718</v>
      </c>
      <c r="N20" s="15">
        <v>57.034819313695721</v>
      </c>
      <c r="O20" s="15">
        <v>56.970000000000006</v>
      </c>
      <c r="P20" s="15">
        <v>56.965172413793105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65.87</v>
      </c>
      <c r="Y20" s="15">
        <v>0</v>
      </c>
      <c r="Z20" s="16">
        <v>0</v>
      </c>
      <c r="AA20" s="27">
        <v>0</v>
      </c>
    </row>
    <row r="21" spans="2:27" ht="18" customHeight="1" x14ac:dyDescent="0.25">
      <c r="B21" s="65"/>
      <c r="C21" s="19" t="s">
        <v>26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18.044686116176088</v>
      </c>
      <c r="M21" s="17">
        <v>0</v>
      </c>
      <c r="N21" s="17">
        <v>0</v>
      </c>
      <c r="O21" s="17">
        <v>0</v>
      </c>
      <c r="P21" s="17">
        <v>0</v>
      </c>
      <c r="Q21" s="17">
        <v>20.689999999999998</v>
      </c>
      <c r="R21" s="17">
        <v>19.510000000000002</v>
      </c>
      <c r="S21" s="17">
        <v>16.480981354268891</v>
      </c>
      <c r="T21" s="17">
        <v>14.915282083075017</v>
      </c>
      <c r="U21" s="17">
        <v>14.438181818181818</v>
      </c>
      <c r="V21" s="17">
        <v>15.446880517951735</v>
      </c>
      <c r="W21" s="17">
        <v>21.74</v>
      </c>
      <c r="X21" s="17">
        <v>0</v>
      </c>
      <c r="Y21" s="17">
        <v>20.98</v>
      </c>
      <c r="Z21" s="17">
        <v>20</v>
      </c>
      <c r="AA21" s="28">
        <v>16.68</v>
      </c>
    </row>
    <row r="22" spans="2:27" ht="18" customHeight="1" x14ac:dyDescent="0.25">
      <c r="B22" s="65"/>
      <c r="C22" s="19" t="s">
        <v>27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28">
        <v>0</v>
      </c>
    </row>
    <row r="23" spans="2:27" ht="18" customHeight="1" x14ac:dyDescent="0.25">
      <c r="B23" s="66"/>
      <c r="C23" s="21" t="s">
        <v>28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29">
        <v>0</v>
      </c>
    </row>
    <row r="24" spans="2:27" ht="18" customHeight="1" x14ac:dyDescent="0.25">
      <c r="B24" s="64">
        <v>44049</v>
      </c>
      <c r="C24" s="20" t="s">
        <v>25</v>
      </c>
      <c r="D24" s="14">
        <v>48</v>
      </c>
      <c r="E24" s="14">
        <v>39.35</v>
      </c>
      <c r="F24" s="15">
        <v>36</v>
      </c>
      <c r="G24" s="15">
        <v>34.47</v>
      </c>
      <c r="H24" s="15">
        <v>34.47</v>
      </c>
      <c r="I24" s="15">
        <v>34.724960835509144</v>
      </c>
      <c r="J24" s="15">
        <v>43.575000000000003</v>
      </c>
      <c r="K24" s="15">
        <v>0</v>
      </c>
      <c r="L24" s="15">
        <v>0</v>
      </c>
      <c r="M24" s="15">
        <v>54.881946193474519</v>
      </c>
      <c r="N24" s="15">
        <v>46.8153911205074</v>
      </c>
      <c r="O24" s="15">
        <v>44.540174927113704</v>
      </c>
      <c r="P24" s="15">
        <v>42.874844720496895</v>
      </c>
      <c r="Q24" s="15">
        <v>0</v>
      </c>
      <c r="R24" s="15">
        <v>39.32586206896552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6">
        <v>0</v>
      </c>
      <c r="AA24" s="27">
        <v>0</v>
      </c>
    </row>
    <row r="25" spans="2:27" ht="18" customHeight="1" x14ac:dyDescent="0.25">
      <c r="B25" s="65"/>
      <c r="C25" s="19" t="s">
        <v>26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19.989999999999998</v>
      </c>
      <c r="L25" s="17">
        <v>20.48</v>
      </c>
      <c r="M25" s="17">
        <v>0</v>
      </c>
      <c r="N25" s="17">
        <v>0</v>
      </c>
      <c r="O25" s="17">
        <v>0</v>
      </c>
      <c r="P25" s="17">
        <v>0</v>
      </c>
      <c r="Q25" s="17">
        <v>16.669999999999998</v>
      </c>
      <c r="R25" s="17">
        <v>0</v>
      </c>
      <c r="S25" s="17">
        <v>14.091885488647582</v>
      </c>
      <c r="T25" s="17">
        <v>13.272545991369521</v>
      </c>
      <c r="U25" s="17">
        <v>14.541356119073868</v>
      </c>
      <c r="V25" s="17">
        <v>14.049071096820292</v>
      </c>
      <c r="W25" s="17">
        <v>17.109658119658118</v>
      </c>
      <c r="X25" s="17">
        <v>24.099999999999998</v>
      </c>
      <c r="Y25" s="17">
        <v>20.175254237288136</v>
      </c>
      <c r="Z25" s="17">
        <v>15.359514687100893</v>
      </c>
      <c r="AA25" s="28">
        <v>12.430071942446043</v>
      </c>
    </row>
    <row r="26" spans="2:27" ht="18" customHeight="1" x14ac:dyDescent="0.25">
      <c r="B26" s="65"/>
      <c r="C26" s="19" t="s">
        <v>27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28">
        <v>0</v>
      </c>
    </row>
    <row r="27" spans="2:27" ht="18" customHeight="1" x14ac:dyDescent="0.25">
      <c r="B27" s="66"/>
      <c r="C27" s="21" t="s">
        <v>28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29">
        <v>0</v>
      </c>
    </row>
    <row r="28" spans="2:27" ht="18" customHeight="1" x14ac:dyDescent="0.25">
      <c r="B28" s="64">
        <v>44050</v>
      </c>
      <c r="C28" s="20" t="s">
        <v>25</v>
      </c>
      <c r="D28" s="14">
        <v>0</v>
      </c>
      <c r="E28" s="14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66.680000000000021</v>
      </c>
      <c r="Y28" s="15">
        <v>0</v>
      </c>
      <c r="Z28" s="16">
        <v>58.89</v>
      </c>
      <c r="AA28" s="27">
        <v>0</v>
      </c>
    </row>
    <row r="29" spans="2:27" ht="18" customHeight="1" x14ac:dyDescent="0.25">
      <c r="B29" s="65"/>
      <c r="C29" s="19" t="s">
        <v>26</v>
      </c>
      <c r="D29" s="17">
        <v>11.3387874251497</v>
      </c>
      <c r="E29" s="17">
        <v>10.47</v>
      </c>
      <c r="F29" s="17">
        <v>10.47</v>
      </c>
      <c r="G29" s="17">
        <v>10.54593836428289</v>
      </c>
      <c r="H29" s="17">
        <v>10.729026446914526</v>
      </c>
      <c r="I29" s="17">
        <v>10.47</v>
      </c>
      <c r="J29" s="17">
        <v>10.47</v>
      </c>
      <c r="K29" s="17">
        <v>15.070410122164047</v>
      </c>
      <c r="L29" s="17">
        <v>13.605771777890986</v>
      </c>
      <c r="M29" s="17">
        <v>11.602188599577762</v>
      </c>
      <c r="N29" s="17">
        <v>10.570751285092921</v>
      </c>
      <c r="O29" s="17">
        <v>11.332629757785467</v>
      </c>
      <c r="P29" s="17">
        <v>11.562384105960264</v>
      </c>
      <c r="Q29" s="17">
        <v>11.423401360544217</v>
      </c>
      <c r="R29" s="17">
        <v>11.227163020465772</v>
      </c>
      <c r="S29" s="17">
        <v>12.588232336596985</v>
      </c>
      <c r="T29" s="17">
        <v>11.049234370696777</v>
      </c>
      <c r="U29" s="17">
        <v>11.453749999999999</v>
      </c>
      <c r="V29" s="17">
        <v>13.947389229720519</v>
      </c>
      <c r="W29" s="17">
        <v>14.35061586638831</v>
      </c>
      <c r="X29" s="17">
        <v>0</v>
      </c>
      <c r="Y29" s="17">
        <v>21.01</v>
      </c>
      <c r="Z29" s="17">
        <v>0</v>
      </c>
      <c r="AA29" s="28">
        <v>17.3</v>
      </c>
    </row>
    <row r="30" spans="2:27" ht="18" customHeight="1" x14ac:dyDescent="0.25">
      <c r="B30" s="65"/>
      <c r="C30" s="19" t="s">
        <v>27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28">
        <v>0</v>
      </c>
    </row>
    <row r="31" spans="2:27" ht="18" customHeight="1" x14ac:dyDescent="0.25">
      <c r="B31" s="66"/>
      <c r="C31" s="21" t="s">
        <v>28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29">
        <v>0</v>
      </c>
    </row>
    <row r="32" spans="2:27" ht="18" customHeight="1" x14ac:dyDescent="0.25">
      <c r="B32" s="64">
        <v>44051</v>
      </c>
      <c r="C32" s="20" t="s">
        <v>25</v>
      </c>
      <c r="D32" s="14">
        <v>53.25</v>
      </c>
      <c r="E32" s="14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6">
        <v>0</v>
      </c>
      <c r="AA32" s="27">
        <v>0</v>
      </c>
    </row>
    <row r="33" spans="2:27" ht="18" customHeight="1" x14ac:dyDescent="0.25">
      <c r="B33" s="65"/>
      <c r="C33" s="19" t="s">
        <v>26</v>
      </c>
      <c r="D33" s="17">
        <v>0</v>
      </c>
      <c r="E33" s="17">
        <v>12.987639257294429</v>
      </c>
      <c r="F33" s="17">
        <v>10.883495888857388</v>
      </c>
      <c r="G33" s="17">
        <v>10.47</v>
      </c>
      <c r="H33" s="17">
        <v>10.47</v>
      </c>
      <c r="I33" s="17">
        <v>10.475714285714286</v>
      </c>
      <c r="J33" s="17">
        <v>10.5</v>
      </c>
      <c r="K33" s="17">
        <v>11.673239390994494</v>
      </c>
      <c r="L33" s="17">
        <v>10.573162055335969</v>
      </c>
      <c r="M33" s="17">
        <v>11.486868279569894</v>
      </c>
      <c r="N33" s="17">
        <v>11.265304835318851</v>
      </c>
      <c r="O33" s="17">
        <v>10.744739039665971</v>
      </c>
      <c r="P33" s="17">
        <v>16.670000000000002</v>
      </c>
      <c r="Q33" s="17">
        <v>16.670000000000002</v>
      </c>
      <c r="R33" s="17">
        <v>16.670000000000002</v>
      </c>
      <c r="S33" s="17">
        <v>13.671619870410366</v>
      </c>
      <c r="T33" s="17">
        <v>12.414743564550992</v>
      </c>
      <c r="U33" s="17">
        <v>12.457790572700754</v>
      </c>
      <c r="V33" s="17">
        <v>11.494999999999999</v>
      </c>
      <c r="W33" s="17">
        <v>12.335000000000001</v>
      </c>
      <c r="X33" s="17">
        <v>20.88</v>
      </c>
      <c r="Y33" s="17">
        <v>15.324015603487839</v>
      </c>
      <c r="Z33" s="17">
        <v>12.639825174825175</v>
      </c>
      <c r="AA33" s="28">
        <v>10.494999999999999</v>
      </c>
    </row>
    <row r="34" spans="2:27" ht="18" customHeight="1" x14ac:dyDescent="0.25">
      <c r="B34" s="65"/>
      <c r="C34" s="19" t="s">
        <v>27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28">
        <v>0</v>
      </c>
    </row>
    <row r="35" spans="2:27" ht="18" customHeight="1" x14ac:dyDescent="0.25">
      <c r="B35" s="66"/>
      <c r="C35" s="21" t="s">
        <v>28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29">
        <v>0</v>
      </c>
    </row>
    <row r="36" spans="2:27" ht="18" customHeight="1" x14ac:dyDescent="0.25">
      <c r="B36" s="64">
        <v>44052</v>
      </c>
      <c r="C36" s="20" t="s">
        <v>25</v>
      </c>
      <c r="D36" s="14">
        <v>0</v>
      </c>
      <c r="E36" s="14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6">
        <v>0</v>
      </c>
      <c r="AA36" s="27">
        <v>0</v>
      </c>
    </row>
    <row r="37" spans="2:27" ht="18" customHeight="1" x14ac:dyDescent="0.25">
      <c r="B37" s="65"/>
      <c r="C37" s="19" t="s">
        <v>26</v>
      </c>
      <c r="D37" s="17">
        <v>10.47</v>
      </c>
      <c r="E37" s="17">
        <v>11.286186175755471</v>
      </c>
      <c r="F37" s="17">
        <v>11.621655746414026</v>
      </c>
      <c r="G37" s="17">
        <v>11.595519724995908</v>
      </c>
      <c r="H37" s="17">
        <v>11.616201499836974</v>
      </c>
      <c r="I37" s="17">
        <v>11.089441944194421</v>
      </c>
      <c r="J37" s="17">
        <v>10.47</v>
      </c>
      <c r="K37" s="17">
        <v>12.006241913645255</v>
      </c>
      <c r="L37" s="17">
        <v>11.691679781596275</v>
      </c>
      <c r="M37" s="17">
        <v>13.149114357452634</v>
      </c>
      <c r="N37" s="17">
        <v>12.259072282299375</v>
      </c>
      <c r="O37" s="17">
        <v>12.151708205800904</v>
      </c>
      <c r="P37" s="17">
        <v>11.473017602682313</v>
      </c>
      <c r="Q37" s="17">
        <v>11.132307967131117</v>
      </c>
      <c r="R37" s="17">
        <v>11.725821371610845</v>
      </c>
      <c r="S37" s="17">
        <v>10.47</v>
      </c>
      <c r="T37" s="17">
        <v>11.677247543887907</v>
      </c>
      <c r="U37" s="17">
        <v>12.045205132030436</v>
      </c>
      <c r="V37" s="17">
        <v>12.255847641033039</v>
      </c>
      <c r="W37" s="17">
        <v>13.60445276497696</v>
      </c>
      <c r="X37" s="17">
        <v>14.382228057014251</v>
      </c>
      <c r="Y37" s="17">
        <v>13.985142897767668</v>
      </c>
      <c r="Z37" s="17">
        <v>12.925101318752011</v>
      </c>
      <c r="AA37" s="28">
        <v>10.884259051885032</v>
      </c>
    </row>
    <row r="38" spans="2:27" ht="18" customHeight="1" x14ac:dyDescent="0.25">
      <c r="B38" s="65"/>
      <c r="C38" s="19" t="s">
        <v>27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28">
        <v>0</v>
      </c>
    </row>
    <row r="39" spans="2:27" ht="18" customHeight="1" x14ac:dyDescent="0.25">
      <c r="B39" s="66"/>
      <c r="C39" s="21" t="s">
        <v>28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29">
        <v>0</v>
      </c>
    </row>
    <row r="40" spans="2:27" ht="18" customHeight="1" x14ac:dyDescent="0.25">
      <c r="B40" s="64">
        <v>44053</v>
      </c>
      <c r="C40" s="20" t="s">
        <v>25</v>
      </c>
      <c r="D40" s="14">
        <v>0</v>
      </c>
      <c r="E40" s="14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68.72</v>
      </c>
      <c r="R40" s="15">
        <v>66.086107811786206</v>
      </c>
      <c r="S40" s="15">
        <v>59.622307692307686</v>
      </c>
      <c r="T40" s="15">
        <v>63.55</v>
      </c>
      <c r="U40" s="15">
        <v>0</v>
      </c>
      <c r="V40" s="15">
        <v>0</v>
      </c>
      <c r="W40" s="15">
        <v>0</v>
      </c>
      <c r="X40" s="15">
        <v>91.62</v>
      </c>
      <c r="Y40" s="15">
        <v>0</v>
      </c>
      <c r="Z40" s="16">
        <v>0</v>
      </c>
      <c r="AA40" s="27">
        <v>64.77</v>
      </c>
    </row>
    <row r="41" spans="2:27" ht="18" customHeight="1" x14ac:dyDescent="0.25">
      <c r="B41" s="65"/>
      <c r="C41" s="19" t="s">
        <v>26</v>
      </c>
      <c r="D41" s="17">
        <v>10.5</v>
      </c>
      <c r="E41" s="17">
        <v>12.486381882289125</v>
      </c>
      <c r="F41" s="17">
        <v>10.958872512896095</v>
      </c>
      <c r="G41" s="17">
        <v>10.736985645933013</v>
      </c>
      <c r="H41" s="17">
        <v>10.47</v>
      </c>
      <c r="I41" s="17">
        <v>10.5</v>
      </c>
      <c r="J41" s="17">
        <v>10.640000000000002</v>
      </c>
      <c r="K41" s="17">
        <v>20.97</v>
      </c>
      <c r="L41" s="17">
        <v>16.24254641909814</v>
      </c>
      <c r="M41" s="17">
        <v>13.937907213003726</v>
      </c>
      <c r="N41" s="17">
        <v>12.669545454545455</v>
      </c>
      <c r="O41" s="17">
        <v>18.08042735042735</v>
      </c>
      <c r="P41" s="17">
        <v>22.78</v>
      </c>
      <c r="Q41" s="17">
        <v>0</v>
      </c>
      <c r="R41" s="17">
        <v>0</v>
      </c>
      <c r="S41" s="17">
        <v>0</v>
      </c>
      <c r="T41" s="17">
        <v>0</v>
      </c>
      <c r="U41" s="17">
        <v>24.88</v>
      </c>
      <c r="V41" s="17">
        <v>26.350000000000005</v>
      </c>
      <c r="W41" s="17">
        <v>27.99</v>
      </c>
      <c r="X41" s="17">
        <v>0</v>
      </c>
      <c r="Y41" s="17">
        <v>25.74</v>
      </c>
      <c r="Z41" s="17">
        <v>24.48</v>
      </c>
      <c r="AA41" s="28">
        <v>0</v>
      </c>
    </row>
    <row r="42" spans="2:27" ht="18" customHeight="1" x14ac:dyDescent="0.25">
      <c r="B42" s="65"/>
      <c r="C42" s="19" t="s">
        <v>27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28">
        <v>0</v>
      </c>
    </row>
    <row r="43" spans="2:27" ht="18" customHeight="1" x14ac:dyDescent="0.25">
      <c r="B43" s="66"/>
      <c r="C43" s="21" t="s">
        <v>28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29">
        <v>0</v>
      </c>
    </row>
    <row r="44" spans="2:27" ht="18" customHeight="1" x14ac:dyDescent="0.25">
      <c r="B44" s="64">
        <v>44054</v>
      </c>
      <c r="C44" s="20" t="s">
        <v>25</v>
      </c>
      <c r="D44" s="14">
        <v>60.258972286374139</v>
      </c>
      <c r="E44" s="14">
        <v>54.452137710168145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52.474052351899232</v>
      </c>
      <c r="R44" s="15">
        <v>53.605193465176271</v>
      </c>
      <c r="S44" s="15">
        <v>54.64210862619808</v>
      </c>
      <c r="T44" s="15">
        <v>50.357513578756787</v>
      </c>
      <c r="U44" s="15">
        <v>65.592985942801747</v>
      </c>
      <c r="V44" s="15">
        <v>65.796938937351314</v>
      </c>
      <c r="W44" s="15">
        <v>0</v>
      </c>
      <c r="X44" s="15">
        <v>72.959999999999994</v>
      </c>
      <c r="Y44" s="15">
        <v>67.89</v>
      </c>
      <c r="Z44" s="16">
        <v>56.4626323927329</v>
      </c>
      <c r="AA44" s="27">
        <v>0</v>
      </c>
    </row>
    <row r="45" spans="2:27" ht="18" customHeight="1" x14ac:dyDescent="0.25">
      <c r="B45" s="65"/>
      <c r="C45" s="19" t="s">
        <v>26</v>
      </c>
      <c r="D45" s="17">
        <v>0</v>
      </c>
      <c r="E45" s="17">
        <v>0</v>
      </c>
      <c r="F45" s="17">
        <v>19.010000000000002</v>
      </c>
      <c r="G45" s="17">
        <v>14.090344827586206</v>
      </c>
      <c r="H45" s="17">
        <v>13.43252359126449</v>
      </c>
      <c r="I45" s="17">
        <v>11.93</v>
      </c>
      <c r="J45" s="17">
        <v>13.815932430172269</v>
      </c>
      <c r="K45" s="17">
        <v>15.960972102387112</v>
      </c>
      <c r="L45" s="17">
        <v>12.995555555555555</v>
      </c>
      <c r="M45" s="17">
        <v>13.310985144644253</v>
      </c>
      <c r="N45" s="17">
        <v>12.6</v>
      </c>
      <c r="O45" s="17">
        <v>14.909638752052546</v>
      </c>
      <c r="P45" s="17">
        <v>19.75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25.02</v>
      </c>
      <c r="X45" s="17">
        <v>0</v>
      </c>
      <c r="Y45" s="17">
        <v>0</v>
      </c>
      <c r="Z45" s="17">
        <v>0</v>
      </c>
      <c r="AA45" s="28">
        <v>19</v>
      </c>
    </row>
    <row r="46" spans="2:27" ht="18" customHeight="1" x14ac:dyDescent="0.25">
      <c r="B46" s="65"/>
      <c r="C46" s="19" t="s">
        <v>27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28">
        <v>0</v>
      </c>
    </row>
    <row r="47" spans="2:27" ht="18" customHeight="1" x14ac:dyDescent="0.25">
      <c r="B47" s="66"/>
      <c r="C47" s="21" t="s">
        <v>28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29">
        <v>0</v>
      </c>
    </row>
    <row r="48" spans="2:27" ht="18" customHeight="1" x14ac:dyDescent="0.25">
      <c r="B48" s="64">
        <v>44055</v>
      </c>
      <c r="C48" s="20" t="s">
        <v>25</v>
      </c>
      <c r="D48" s="14">
        <v>0</v>
      </c>
      <c r="E48" s="14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59.339999999999996</v>
      </c>
      <c r="P48" s="15">
        <v>58.62</v>
      </c>
      <c r="Q48" s="15">
        <v>59.43</v>
      </c>
      <c r="R48" s="15">
        <v>54.605488582596166</v>
      </c>
      <c r="S48" s="15">
        <v>51.264137931034476</v>
      </c>
      <c r="T48" s="15">
        <v>62.446887608069162</v>
      </c>
      <c r="U48" s="15">
        <v>64.83</v>
      </c>
      <c r="V48" s="15">
        <v>0</v>
      </c>
      <c r="W48" s="15">
        <v>0</v>
      </c>
      <c r="X48" s="15">
        <v>0</v>
      </c>
      <c r="Y48" s="15">
        <v>0</v>
      </c>
      <c r="Z48" s="16">
        <v>0</v>
      </c>
      <c r="AA48" s="27">
        <v>0</v>
      </c>
    </row>
    <row r="49" spans="2:27" ht="18" customHeight="1" x14ac:dyDescent="0.25">
      <c r="B49" s="65"/>
      <c r="C49" s="19" t="s">
        <v>26</v>
      </c>
      <c r="D49" s="17">
        <v>10.58</v>
      </c>
      <c r="E49" s="17">
        <v>10.5</v>
      </c>
      <c r="F49" s="17">
        <v>10.5</v>
      </c>
      <c r="G49" s="17">
        <v>12.381704197942732</v>
      </c>
      <c r="H49" s="17">
        <v>12.542357506020872</v>
      </c>
      <c r="I49" s="17">
        <v>11.7528817341409</v>
      </c>
      <c r="J49" s="17">
        <v>13.55068706387547</v>
      </c>
      <c r="K49" s="17">
        <v>16.427711577522</v>
      </c>
      <c r="L49" s="17">
        <v>15.56814371257485</v>
      </c>
      <c r="M49" s="17">
        <v>20.009999999999998</v>
      </c>
      <c r="N49" s="17">
        <v>19.38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23.919999999999998</v>
      </c>
      <c r="W49" s="17">
        <v>26.06</v>
      </c>
      <c r="X49" s="17">
        <v>25.75</v>
      </c>
      <c r="Y49" s="17">
        <v>22.17</v>
      </c>
      <c r="Z49" s="17">
        <v>19.629999999999995</v>
      </c>
      <c r="AA49" s="28">
        <v>15.431044176706827</v>
      </c>
    </row>
    <row r="50" spans="2:27" ht="18" customHeight="1" x14ac:dyDescent="0.25">
      <c r="B50" s="65"/>
      <c r="C50" s="19" t="s">
        <v>27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28">
        <v>0</v>
      </c>
    </row>
    <row r="51" spans="2:27" ht="18" customHeight="1" x14ac:dyDescent="0.25">
      <c r="B51" s="66"/>
      <c r="C51" s="21" t="s">
        <v>28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  <c r="Z51" s="18">
        <v>0</v>
      </c>
      <c r="AA51" s="29">
        <v>0</v>
      </c>
    </row>
    <row r="52" spans="2:27" ht="18" customHeight="1" x14ac:dyDescent="0.25">
      <c r="B52" s="64">
        <v>44056</v>
      </c>
      <c r="C52" s="20" t="s">
        <v>25</v>
      </c>
      <c r="D52" s="14">
        <v>0</v>
      </c>
      <c r="E52" s="14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67.95</v>
      </c>
      <c r="R52" s="15">
        <v>61.072364341085269</v>
      </c>
      <c r="S52" s="15">
        <v>58.818540719305503</v>
      </c>
      <c r="T52" s="15">
        <v>53.628493408662905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6">
        <v>0</v>
      </c>
      <c r="AA52" s="27">
        <v>0</v>
      </c>
    </row>
    <row r="53" spans="2:27" ht="18" customHeight="1" x14ac:dyDescent="0.25">
      <c r="B53" s="65"/>
      <c r="C53" s="19" t="s">
        <v>26</v>
      </c>
      <c r="D53" s="17">
        <v>17.72</v>
      </c>
      <c r="E53" s="17">
        <v>10.5</v>
      </c>
      <c r="F53" s="17">
        <v>10.5</v>
      </c>
      <c r="G53" s="17">
        <v>11.302915796798887</v>
      </c>
      <c r="H53" s="17">
        <v>10.5</v>
      </c>
      <c r="I53" s="17">
        <v>10.5</v>
      </c>
      <c r="J53" s="17">
        <v>18.12</v>
      </c>
      <c r="K53" s="17">
        <v>21.000000000000004</v>
      </c>
      <c r="L53" s="17">
        <v>21.59</v>
      </c>
      <c r="M53" s="17">
        <v>21.74</v>
      </c>
      <c r="N53" s="17">
        <v>20.71</v>
      </c>
      <c r="O53" s="17">
        <v>16.903493699885448</v>
      </c>
      <c r="P53" s="17">
        <v>14.263809523809524</v>
      </c>
      <c r="Q53" s="17">
        <v>0</v>
      </c>
      <c r="R53" s="17">
        <v>0</v>
      </c>
      <c r="S53" s="17">
        <v>0</v>
      </c>
      <c r="T53" s="17">
        <v>0</v>
      </c>
      <c r="U53" s="17">
        <v>22.049999999999997</v>
      </c>
      <c r="V53" s="17">
        <v>19.339397213534262</v>
      </c>
      <c r="W53" s="17">
        <v>18.344571036376113</v>
      </c>
      <c r="X53" s="17">
        <v>15.743979494968674</v>
      </c>
      <c r="Y53" s="17">
        <v>14.117695961995251</v>
      </c>
      <c r="Z53" s="17">
        <v>14.993310810810812</v>
      </c>
      <c r="AA53" s="28">
        <v>13.639403606102636</v>
      </c>
    </row>
    <row r="54" spans="2:27" ht="18" customHeight="1" x14ac:dyDescent="0.25">
      <c r="B54" s="65"/>
      <c r="C54" s="19" t="s">
        <v>27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28">
        <v>0</v>
      </c>
    </row>
    <row r="55" spans="2:27" ht="18" customHeight="1" x14ac:dyDescent="0.25">
      <c r="B55" s="66"/>
      <c r="C55" s="21" t="s">
        <v>28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29">
        <v>0</v>
      </c>
    </row>
    <row r="56" spans="2:27" ht="18" customHeight="1" x14ac:dyDescent="0.25">
      <c r="B56" s="64">
        <v>44057</v>
      </c>
      <c r="C56" s="20" t="s">
        <v>25</v>
      </c>
      <c r="D56" s="14">
        <v>54.53</v>
      </c>
      <c r="E56" s="14">
        <v>48.75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69.180000000000007</v>
      </c>
      <c r="Q56" s="15">
        <v>60.535742758437415</v>
      </c>
      <c r="R56" s="15">
        <v>54.247116441779113</v>
      </c>
      <c r="S56" s="15">
        <v>53.08</v>
      </c>
      <c r="T56" s="15">
        <v>54.904242424242419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6">
        <v>0</v>
      </c>
      <c r="AA56" s="27">
        <v>0</v>
      </c>
    </row>
    <row r="57" spans="2:27" ht="18" customHeight="1" x14ac:dyDescent="0.25">
      <c r="B57" s="65"/>
      <c r="C57" s="19" t="s">
        <v>26</v>
      </c>
      <c r="D57" s="17">
        <v>0</v>
      </c>
      <c r="E57" s="17">
        <v>0</v>
      </c>
      <c r="F57" s="17">
        <v>13.262415316642123</v>
      </c>
      <c r="G57" s="17">
        <v>12.358932364449414</v>
      </c>
      <c r="H57" s="17">
        <v>10.47</v>
      </c>
      <c r="I57" s="17">
        <v>10.765000000000001</v>
      </c>
      <c r="J57" s="17">
        <v>12.01</v>
      </c>
      <c r="K57" s="17">
        <v>14.3</v>
      </c>
      <c r="L57" s="17">
        <v>15.14</v>
      </c>
      <c r="M57" s="17">
        <v>19.000759753593432</v>
      </c>
      <c r="N57" s="17">
        <v>20.016829780846592</v>
      </c>
      <c r="O57" s="17">
        <v>14.96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22.67</v>
      </c>
      <c r="V57" s="17">
        <v>24.310000000000002</v>
      </c>
      <c r="W57" s="17">
        <v>25.51</v>
      </c>
      <c r="X57" s="17">
        <v>23.67</v>
      </c>
      <c r="Y57" s="17">
        <v>22.020000000000003</v>
      </c>
      <c r="Z57" s="17">
        <v>20.65</v>
      </c>
      <c r="AA57" s="28">
        <v>18.03</v>
      </c>
    </row>
    <row r="58" spans="2:27" ht="18" customHeight="1" x14ac:dyDescent="0.25">
      <c r="B58" s="65"/>
      <c r="C58" s="19" t="s">
        <v>27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28">
        <v>0</v>
      </c>
    </row>
    <row r="59" spans="2:27" ht="18" customHeight="1" x14ac:dyDescent="0.25">
      <c r="B59" s="66"/>
      <c r="C59" s="21" t="s">
        <v>28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29">
        <v>0</v>
      </c>
    </row>
    <row r="60" spans="2:27" ht="18" customHeight="1" x14ac:dyDescent="0.25">
      <c r="B60" s="64">
        <v>44058</v>
      </c>
      <c r="C60" s="20" t="s">
        <v>25</v>
      </c>
      <c r="D60" s="14">
        <v>47.688738483345141</v>
      </c>
      <c r="E60" s="14">
        <v>42.290975609756089</v>
      </c>
      <c r="F60" s="15">
        <v>40.941026252983292</v>
      </c>
      <c r="G60" s="15">
        <v>41.79</v>
      </c>
      <c r="H60" s="15">
        <v>41.07</v>
      </c>
      <c r="I60" s="15">
        <v>40.520000000000003</v>
      </c>
      <c r="J60" s="15">
        <v>38.298064516129038</v>
      </c>
      <c r="K60" s="15">
        <v>41.719999999999992</v>
      </c>
      <c r="L60" s="15">
        <v>41.65880784554092</v>
      </c>
      <c r="M60" s="15">
        <v>40.63616801158701</v>
      </c>
      <c r="N60" s="15">
        <v>41.115989000568931</v>
      </c>
      <c r="O60" s="15">
        <v>39.376113809854267</v>
      </c>
      <c r="P60" s="15">
        <v>37.78277624309392</v>
      </c>
      <c r="Q60" s="15">
        <v>36.890894588676893</v>
      </c>
      <c r="R60" s="15">
        <v>35.716138803361908</v>
      </c>
      <c r="S60" s="15">
        <v>34.747710473180582</v>
      </c>
      <c r="T60" s="15">
        <v>35.419044117647054</v>
      </c>
      <c r="U60" s="15">
        <v>38.496499999999997</v>
      </c>
      <c r="V60" s="15">
        <v>45.330714285714286</v>
      </c>
      <c r="W60" s="15">
        <v>46.962708333333332</v>
      </c>
      <c r="X60" s="15">
        <v>49.610261201527024</v>
      </c>
      <c r="Y60" s="15">
        <v>46.70390243902439</v>
      </c>
      <c r="Z60" s="16">
        <v>50.569350649350646</v>
      </c>
      <c r="AA60" s="27">
        <v>40.478083538083531</v>
      </c>
    </row>
    <row r="61" spans="2:27" ht="18" customHeight="1" x14ac:dyDescent="0.25">
      <c r="B61" s="65"/>
      <c r="C61" s="19" t="s">
        <v>26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0</v>
      </c>
      <c r="Z61" s="17">
        <v>0</v>
      </c>
      <c r="AA61" s="28">
        <v>0</v>
      </c>
    </row>
    <row r="62" spans="2:27" ht="18" customHeight="1" x14ac:dyDescent="0.25">
      <c r="B62" s="65"/>
      <c r="C62" s="19" t="s">
        <v>27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28">
        <v>0</v>
      </c>
    </row>
    <row r="63" spans="2:27" ht="18" customHeight="1" x14ac:dyDescent="0.25">
      <c r="B63" s="66"/>
      <c r="C63" s="21" t="s">
        <v>28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18">
        <v>0</v>
      </c>
      <c r="X63" s="18">
        <v>0</v>
      </c>
      <c r="Y63" s="18">
        <v>0</v>
      </c>
      <c r="Z63" s="18">
        <v>0</v>
      </c>
      <c r="AA63" s="29">
        <v>0</v>
      </c>
    </row>
    <row r="64" spans="2:27" ht="18" customHeight="1" x14ac:dyDescent="0.25">
      <c r="B64" s="64">
        <v>44059</v>
      </c>
      <c r="C64" s="20" t="s">
        <v>25</v>
      </c>
      <c r="D64" s="14">
        <v>38.232714285714287</v>
      </c>
      <c r="E64" s="14">
        <v>0</v>
      </c>
      <c r="F64" s="15">
        <v>0</v>
      </c>
      <c r="G64" s="15">
        <v>0</v>
      </c>
      <c r="H64" s="15">
        <v>31.491117121990804</v>
      </c>
      <c r="I64" s="15">
        <v>34.880000000000003</v>
      </c>
      <c r="J64" s="15">
        <v>35.24</v>
      </c>
      <c r="K64" s="15">
        <v>0</v>
      </c>
      <c r="L64" s="15">
        <v>39.21</v>
      </c>
      <c r="M64" s="15">
        <v>39.53</v>
      </c>
      <c r="N64" s="15">
        <v>39.270000000000003</v>
      </c>
      <c r="O64" s="15">
        <v>37.64</v>
      </c>
      <c r="P64" s="15">
        <v>36.08</v>
      </c>
      <c r="Q64" s="15">
        <v>32.144780447390225</v>
      </c>
      <c r="R64" s="15">
        <v>30.546982968369832</v>
      </c>
      <c r="S64" s="15">
        <v>29.575429553264605</v>
      </c>
      <c r="T64" s="15">
        <v>36.346646569049675</v>
      </c>
      <c r="U64" s="15">
        <v>39.39813591022444</v>
      </c>
      <c r="V64" s="15">
        <v>41.938137495615571</v>
      </c>
      <c r="W64" s="15">
        <v>47.970326741186582</v>
      </c>
      <c r="X64" s="15">
        <v>55.946002641426361</v>
      </c>
      <c r="Y64" s="15">
        <v>50.591000000000001</v>
      </c>
      <c r="Z64" s="16">
        <v>52.166593164277828</v>
      </c>
      <c r="AA64" s="27">
        <v>40.993285714285726</v>
      </c>
    </row>
    <row r="65" spans="2:27" ht="18" customHeight="1" x14ac:dyDescent="0.25">
      <c r="B65" s="65"/>
      <c r="C65" s="19" t="s">
        <v>26</v>
      </c>
      <c r="D65" s="17">
        <v>0</v>
      </c>
      <c r="E65" s="17">
        <v>10.5</v>
      </c>
      <c r="F65" s="17">
        <v>10.5</v>
      </c>
      <c r="G65" s="17">
        <v>10.5</v>
      </c>
      <c r="H65" s="17">
        <v>0</v>
      </c>
      <c r="I65" s="17">
        <v>0</v>
      </c>
      <c r="J65" s="17">
        <v>0</v>
      </c>
      <c r="K65" s="17">
        <v>16.670000000000002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17">
        <v>0</v>
      </c>
      <c r="AA65" s="28">
        <v>0</v>
      </c>
    </row>
    <row r="66" spans="2:27" ht="18" customHeight="1" x14ac:dyDescent="0.25">
      <c r="B66" s="65"/>
      <c r="C66" s="19" t="s">
        <v>27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28">
        <v>0</v>
      </c>
    </row>
    <row r="67" spans="2:27" ht="18" customHeight="1" x14ac:dyDescent="0.25">
      <c r="B67" s="66"/>
      <c r="C67" s="21" t="s">
        <v>28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8">
        <v>0</v>
      </c>
      <c r="Y67" s="18">
        <v>0</v>
      </c>
      <c r="Z67" s="18">
        <v>0</v>
      </c>
      <c r="AA67" s="29">
        <v>0</v>
      </c>
    </row>
    <row r="68" spans="2:27" ht="18" customHeight="1" x14ac:dyDescent="0.25">
      <c r="B68" s="64">
        <v>44060</v>
      </c>
      <c r="C68" s="20" t="s">
        <v>25</v>
      </c>
      <c r="D68" s="14">
        <v>42.876481481481477</v>
      </c>
      <c r="E68" s="14">
        <v>41.58361563517915</v>
      </c>
      <c r="F68" s="15">
        <v>40.89</v>
      </c>
      <c r="G68" s="15">
        <v>39.39</v>
      </c>
      <c r="H68" s="15">
        <v>39.81</v>
      </c>
      <c r="I68" s="15">
        <v>42.495714285714293</v>
      </c>
      <c r="J68" s="15">
        <v>49.746022360782632</v>
      </c>
      <c r="K68" s="15">
        <v>66.77000000000001</v>
      </c>
      <c r="L68" s="15">
        <v>63.590249776984834</v>
      </c>
      <c r="M68" s="15">
        <v>58.670781249999997</v>
      </c>
      <c r="N68" s="15">
        <v>66.522650489967333</v>
      </c>
      <c r="O68" s="15">
        <v>62.29220779220779</v>
      </c>
      <c r="P68" s="15">
        <v>58.47867151221481</v>
      </c>
      <c r="Q68" s="15">
        <v>55.924777793967664</v>
      </c>
      <c r="R68" s="15">
        <v>53.41851704996035</v>
      </c>
      <c r="S68" s="15">
        <v>52.64755942354482</v>
      </c>
      <c r="T68" s="15">
        <v>55.824646464646456</v>
      </c>
      <c r="U68" s="15">
        <v>59.093332565637965</v>
      </c>
      <c r="V68" s="15">
        <v>67.903160861687127</v>
      </c>
      <c r="W68" s="15">
        <v>72.288083869628394</v>
      </c>
      <c r="X68" s="15">
        <v>71.90422597443586</v>
      </c>
      <c r="Y68" s="15">
        <v>62.078999999999994</v>
      </c>
      <c r="Z68" s="16">
        <v>58.952606919095615</v>
      </c>
      <c r="AA68" s="27">
        <v>54.216833333333334</v>
      </c>
    </row>
    <row r="69" spans="2:27" ht="18" customHeight="1" x14ac:dyDescent="0.25">
      <c r="B69" s="65"/>
      <c r="C69" s="19" t="s">
        <v>26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7">
        <v>0</v>
      </c>
      <c r="W69" s="17">
        <v>0</v>
      </c>
      <c r="X69" s="17">
        <v>0</v>
      </c>
      <c r="Y69" s="17">
        <v>0</v>
      </c>
      <c r="Z69" s="17">
        <v>0</v>
      </c>
      <c r="AA69" s="28">
        <v>0</v>
      </c>
    </row>
    <row r="70" spans="2:27" ht="18" customHeight="1" x14ac:dyDescent="0.25">
      <c r="B70" s="65"/>
      <c r="C70" s="19" t="s">
        <v>27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17">
        <v>0</v>
      </c>
      <c r="Y70" s="17">
        <v>0</v>
      </c>
      <c r="Z70" s="17">
        <v>0</v>
      </c>
      <c r="AA70" s="28">
        <v>0</v>
      </c>
    </row>
    <row r="71" spans="2:27" ht="18" customHeight="1" x14ac:dyDescent="0.25">
      <c r="B71" s="66"/>
      <c r="C71" s="21" t="s">
        <v>28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0</v>
      </c>
      <c r="AA71" s="29">
        <v>0</v>
      </c>
    </row>
    <row r="72" spans="2:27" ht="18" customHeight="1" x14ac:dyDescent="0.25">
      <c r="B72" s="64">
        <v>44061</v>
      </c>
      <c r="C72" s="20" t="s">
        <v>25</v>
      </c>
      <c r="D72" s="14">
        <v>49.992945544554452</v>
      </c>
      <c r="E72" s="14">
        <v>50.91</v>
      </c>
      <c r="F72" s="15">
        <v>48.18</v>
      </c>
      <c r="G72" s="15">
        <v>46.25</v>
      </c>
      <c r="H72" s="15">
        <v>46.82</v>
      </c>
      <c r="I72" s="15">
        <v>46.669687499999995</v>
      </c>
      <c r="J72" s="15">
        <v>51.483461538461533</v>
      </c>
      <c r="K72" s="15">
        <v>66.902253521126752</v>
      </c>
      <c r="L72" s="15">
        <v>64.93338672768877</v>
      </c>
      <c r="M72" s="15">
        <v>60.824103439222888</v>
      </c>
      <c r="N72" s="15">
        <v>57.973994651106246</v>
      </c>
      <c r="O72" s="15">
        <v>58.311666666666667</v>
      </c>
      <c r="P72" s="15">
        <v>56.033033521407233</v>
      </c>
      <c r="Q72" s="15">
        <v>54.799812558575439</v>
      </c>
      <c r="R72" s="15">
        <v>52.823086952353563</v>
      </c>
      <c r="S72" s="15">
        <v>50.628736842105262</v>
      </c>
      <c r="T72" s="15">
        <v>52.441176470588232</v>
      </c>
      <c r="U72" s="15">
        <v>56.407480916030536</v>
      </c>
      <c r="V72" s="15">
        <v>65.837206823027728</v>
      </c>
      <c r="W72" s="15">
        <v>75.874932107791949</v>
      </c>
      <c r="X72" s="15">
        <v>74.002048192771085</v>
      </c>
      <c r="Y72" s="15">
        <v>67.61955661124307</v>
      </c>
      <c r="Z72" s="16">
        <v>63.328853454821569</v>
      </c>
      <c r="AA72" s="27">
        <v>50.977368421052631</v>
      </c>
    </row>
    <row r="73" spans="2:27" ht="18" customHeight="1" x14ac:dyDescent="0.25">
      <c r="B73" s="65"/>
      <c r="C73" s="19" t="s">
        <v>26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17">
        <v>0</v>
      </c>
      <c r="X73" s="17">
        <v>0</v>
      </c>
      <c r="Y73" s="17">
        <v>0</v>
      </c>
      <c r="Z73" s="17">
        <v>0</v>
      </c>
      <c r="AA73" s="28">
        <v>0</v>
      </c>
    </row>
    <row r="74" spans="2:27" ht="18" customHeight="1" x14ac:dyDescent="0.25">
      <c r="B74" s="65"/>
      <c r="C74" s="19" t="s">
        <v>27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17">
        <v>0</v>
      </c>
      <c r="X74" s="17">
        <v>0</v>
      </c>
      <c r="Y74" s="17">
        <v>0</v>
      </c>
      <c r="Z74" s="17">
        <v>0</v>
      </c>
      <c r="AA74" s="28">
        <v>0</v>
      </c>
    </row>
    <row r="75" spans="2:27" ht="18" customHeight="1" x14ac:dyDescent="0.25">
      <c r="B75" s="66"/>
      <c r="C75" s="21" t="s">
        <v>28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18">
        <v>0</v>
      </c>
      <c r="Y75" s="18">
        <v>0</v>
      </c>
      <c r="Z75" s="18">
        <v>0</v>
      </c>
      <c r="AA75" s="29">
        <v>0</v>
      </c>
    </row>
    <row r="76" spans="2:27" ht="18" customHeight="1" x14ac:dyDescent="0.25">
      <c r="B76" s="64">
        <v>44062</v>
      </c>
      <c r="C76" s="20" t="s">
        <v>25</v>
      </c>
      <c r="D76" s="14">
        <v>48.976844434609426</v>
      </c>
      <c r="E76" s="14">
        <v>47.327806385169929</v>
      </c>
      <c r="F76" s="15">
        <v>48.78</v>
      </c>
      <c r="G76" s="15">
        <v>46.5</v>
      </c>
      <c r="H76" s="15">
        <v>46.04</v>
      </c>
      <c r="I76" s="15">
        <v>43.49348182283665</v>
      </c>
      <c r="J76" s="15">
        <v>59.451217257318952</v>
      </c>
      <c r="K76" s="15">
        <v>0</v>
      </c>
      <c r="L76" s="15">
        <v>70.673105590062107</v>
      </c>
      <c r="M76" s="15">
        <v>0</v>
      </c>
      <c r="N76" s="15">
        <v>0</v>
      </c>
      <c r="O76" s="15">
        <v>56.840823529411765</v>
      </c>
      <c r="P76" s="15">
        <v>52.898015456803748</v>
      </c>
      <c r="Q76" s="15">
        <v>54.788716104039842</v>
      </c>
      <c r="R76" s="15">
        <v>51.426522262334544</v>
      </c>
      <c r="S76" s="15">
        <v>48.099344262295084</v>
      </c>
      <c r="T76" s="15">
        <v>53.053024830699769</v>
      </c>
      <c r="U76" s="15">
        <v>65.569999999999993</v>
      </c>
      <c r="V76" s="15">
        <v>74.55</v>
      </c>
      <c r="W76" s="15">
        <v>80.52</v>
      </c>
      <c r="X76" s="15">
        <v>76.37</v>
      </c>
      <c r="Y76" s="15">
        <v>0</v>
      </c>
      <c r="Z76" s="16">
        <v>0</v>
      </c>
      <c r="AA76" s="27">
        <v>0</v>
      </c>
    </row>
    <row r="77" spans="2:27" ht="18" customHeight="1" x14ac:dyDescent="0.25">
      <c r="B77" s="65"/>
      <c r="C77" s="19" t="s">
        <v>26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24.049999999999997</v>
      </c>
      <c r="L77" s="17">
        <v>0</v>
      </c>
      <c r="M77" s="17">
        <v>22.480000000000008</v>
      </c>
      <c r="N77" s="17">
        <v>13.345551330798479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7">
        <v>0</v>
      </c>
      <c r="W77" s="17">
        <v>0</v>
      </c>
      <c r="X77" s="17">
        <v>0</v>
      </c>
      <c r="Y77" s="17">
        <v>22.65</v>
      </c>
      <c r="Z77" s="17">
        <v>20.28</v>
      </c>
      <c r="AA77" s="28">
        <v>16.88</v>
      </c>
    </row>
    <row r="78" spans="2:27" ht="18" customHeight="1" x14ac:dyDescent="0.25">
      <c r="B78" s="65"/>
      <c r="C78" s="19" t="s">
        <v>27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17">
        <v>0</v>
      </c>
      <c r="X78" s="17">
        <v>0</v>
      </c>
      <c r="Y78" s="17">
        <v>0</v>
      </c>
      <c r="Z78" s="17">
        <v>0</v>
      </c>
      <c r="AA78" s="28">
        <v>0</v>
      </c>
    </row>
    <row r="79" spans="2:27" ht="18" customHeight="1" x14ac:dyDescent="0.25">
      <c r="B79" s="66"/>
      <c r="C79" s="21" t="s">
        <v>28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18">
        <v>0</v>
      </c>
      <c r="Y79" s="18">
        <v>0</v>
      </c>
      <c r="Z79" s="18">
        <v>0</v>
      </c>
      <c r="AA79" s="29">
        <v>0</v>
      </c>
    </row>
    <row r="80" spans="2:27" ht="18" customHeight="1" x14ac:dyDescent="0.25">
      <c r="B80" s="64">
        <v>44063</v>
      </c>
      <c r="C80" s="20" t="s">
        <v>25</v>
      </c>
      <c r="D80" s="14">
        <v>47.966039603960397</v>
      </c>
      <c r="E80" s="14">
        <v>0</v>
      </c>
      <c r="F80" s="15">
        <v>0</v>
      </c>
      <c r="G80" s="15">
        <v>37.520000000000003</v>
      </c>
      <c r="H80" s="15">
        <v>38.1</v>
      </c>
      <c r="I80" s="15">
        <v>41.800741739716791</v>
      </c>
      <c r="J80" s="15">
        <v>48.202028135990624</v>
      </c>
      <c r="K80" s="15">
        <v>59.090000000000011</v>
      </c>
      <c r="L80" s="15">
        <v>58.589503012048191</v>
      </c>
      <c r="M80" s="15">
        <v>53.830332409972293</v>
      </c>
      <c r="N80" s="15">
        <v>54.052629521016627</v>
      </c>
      <c r="O80" s="15">
        <v>51.702919075144514</v>
      </c>
      <c r="P80" s="15">
        <v>49.94977624784854</v>
      </c>
      <c r="Q80" s="15">
        <v>48.22433460076045</v>
      </c>
      <c r="R80" s="15">
        <v>45.398256848096764</v>
      </c>
      <c r="S80" s="15">
        <v>46.589763779527559</v>
      </c>
      <c r="T80" s="15">
        <v>52.543366093366096</v>
      </c>
      <c r="U80" s="15">
        <v>63.959999999999994</v>
      </c>
      <c r="V80" s="15">
        <v>69.66</v>
      </c>
      <c r="W80" s="15">
        <v>70.751033973412106</v>
      </c>
      <c r="X80" s="15">
        <v>66.50591049817055</v>
      </c>
      <c r="Y80" s="15">
        <v>56.660036114120622</v>
      </c>
      <c r="Z80" s="16">
        <v>54.887453954496209</v>
      </c>
      <c r="AA80" s="27">
        <v>45.587428977272722</v>
      </c>
    </row>
    <row r="81" spans="2:27" ht="18" customHeight="1" x14ac:dyDescent="0.25">
      <c r="B81" s="65"/>
      <c r="C81" s="19" t="s">
        <v>26</v>
      </c>
      <c r="D81" s="17">
        <v>0</v>
      </c>
      <c r="E81" s="17">
        <v>12.940293609671848</v>
      </c>
      <c r="F81" s="17">
        <v>10.5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17">
        <v>0</v>
      </c>
      <c r="X81" s="17">
        <v>0</v>
      </c>
      <c r="Y81" s="17">
        <v>0</v>
      </c>
      <c r="Z81" s="17">
        <v>0</v>
      </c>
      <c r="AA81" s="28">
        <v>0</v>
      </c>
    </row>
    <row r="82" spans="2:27" ht="18" customHeight="1" x14ac:dyDescent="0.25">
      <c r="B82" s="65"/>
      <c r="C82" s="19" t="s">
        <v>27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7">
        <v>0</v>
      </c>
      <c r="X82" s="17">
        <v>0</v>
      </c>
      <c r="Y82" s="17">
        <v>0</v>
      </c>
      <c r="Z82" s="17">
        <v>0</v>
      </c>
      <c r="AA82" s="28">
        <v>0</v>
      </c>
    </row>
    <row r="83" spans="2:27" ht="18" customHeight="1" x14ac:dyDescent="0.25">
      <c r="B83" s="66"/>
      <c r="C83" s="21" t="s">
        <v>28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8">
        <v>0</v>
      </c>
      <c r="W83" s="18">
        <v>0</v>
      </c>
      <c r="X83" s="18">
        <v>0</v>
      </c>
      <c r="Y83" s="18">
        <v>0</v>
      </c>
      <c r="Z83" s="18">
        <v>0</v>
      </c>
      <c r="AA83" s="29">
        <v>0</v>
      </c>
    </row>
    <row r="84" spans="2:27" ht="18" customHeight="1" x14ac:dyDescent="0.25">
      <c r="B84" s="64">
        <v>44064</v>
      </c>
      <c r="C84" s="20" t="s">
        <v>25</v>
      </c>
      <c r="D84" s="14">
        <v>38.95151406343507</v>
      </c>
      <c r="E84" s="14">
        <v>39.53</v>
      </c>
      <c r="F84" s="15">
        <v>34.770000000000003</v>
      </c>
      <c r="G84" s="15">
        <v>33.99</v>
      </c>
      <c r="H84" s="15">
        <v>34.049999999999997</v>
      </c>
      <c r="I84" s="15">
        <v>37.340000000000003</v>
      </c>
      <c r="J84" s="15">
        <v>45.57</v>
      </c>
      <c r="K84" s="15">
        <v>48.34306569343066</v>
      </c>
      <c r="L84" s="15">
        <v>53.617651715039571</v>
      </c>
      <c r="M84" s="15">
        <v>47.563749999999992</v>
      </c>
      <c r="N84" s="15">
        <v>46.043665893271466</v>
      </c>
      <c r="O84" s="15">
        <v>44.702685274302219</v>
      </c>
      <c r="P84" s="15">
        <v>41.168470850146107</v>
      </c>
      <c r="Q84" s="15">
        <v>37.56894736842105</v>
      </c>
      <c r="R84" s="15">
        <v>38.630947840717887</v>
      </c>
      <c r="S84" s="15">
        <v>39.195549738219896</v>
      </c>
      <c r="T84" s="15">
        <v>0</v>
      </c>
      <c r="U84" s="15">
        <v>55.015521472392642</v>
      </c>
      <c r="V84" s="15">
        <v>55.381412952060565</v>
      </c>
      <c r="W84" s="15">
        <v>62.084044765995912</v>
      </c>
      <c r="X84" s="15">
        <v>62.706819210022616</v>
      </c>
      <c r="Y84" s="15">
        <v>53.328243243243243</v>
      </c>
      <c r="Z84" s="16">
        <v>48.294795996920712</v>
      </c>
      <c r="AA84" s="27">
        <v>43.343495934959357</v>
      </c>
    </row>
    <row r="85" spans="2:27" ht="18" customHeight="1" x14ac:dyDescent="0.25">
      <c r="B85" s="65"/>
      <c r="C85" s="19" t="s">
        <v>26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17.64</v>
      </c>
      <c r="U85" s="17">
        <v>0</v>
      </c>
      <c r="V85" s="17">
        <v>0</v>
      </c>
      <c r="W85" s="17">
        <v>0</v>
      </c>
      <c r="X85" s="17">
        <v>0</v>
      </c>
      <c r="Y85" s="17">
        <v>0</v>
      </c>
      <c r="Z85" s="17">
        <v>0</v>
      </c>
      <c r="AA85" s="28">
        <v>0</v>
      </c>
    </row>
    <row r="86" spans="2:27" ht="18" customHeight="1" x14ac:dyDescent="0.25">
      <c r="B86" s="65"/>
      <c r="C86" s="19" t="s">
        <v>27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7">
        <v>0</v>
      </c>
      <c r="W86" s="17">
        <v>0</v>
      </c>
      <c r="X86" s="17">
        <v>0</v>
      </c>
      <c r="Y86" s="17">
        <v>0</v>
      </c>
      <c r="Z86" s="17">
        <v>0</v>
      </c>
      <c r="AA86" s="28">
        <v>0</v>
      </c>
    </row>
    <row r="87" spans="2:27" ht="18" customHeight="1" x14ac:dyDescent="0.25">
      <c r="B87" s="66"/>
      <c r="C87" s="21" t="s">
        <v>28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W87" s="18">
        <v>0</v>
      </c>
      <c r="X87" s="18">
        <v>0</v>
      </c>
      <c r="Y87" s="18">
        <v>0</v>
      </c>
      <c r="Z87" s="18">
        <v>0</v>
      </c>
      <c r="AA87" s="29">
        <v>0</v>
      </c>
    </row>
    <row r="88" spans="2:27" ht="18" customHeight="1" x14ac:dyDescent="0.25">
      <c r="B88" s="64">
        <v>44065</v>
      </c>
      <c r="C88" s="20" t="s">
        <v>25</v>
      </c>
      <c r="D88" s="14">
        <v>44.286255924170618</v>
      </c>
      <c r="E88" s="14">
        <v>40.01</v>
      </c>
      <c r="F88" s="15">
        <v>35.97</v>
      </c>
      <c r="G88" s="15">
        <v>33.450000000000003</v>
      </c>
      <c r="H88" s="15">
        <v>0</v>
      </c>
      <c r="I88" s="15">
        <v>0</v>
      </c>
      <c r="J88" s="15">
        <v>34.43</v>
      </c>
      <c r="K88" s="15">
        <v>0</v>
      </c>
      <c r="L88" s="15">
        <v>47.04</v>
      </c>
      <c r="M88" s="15">
        <v>39.94116003943477</v>
      </c>
      <c r="N88" s="15">
        <v>0</v>
      </c>
      <c r="O88" s="15">
        <v>41.367997698504027</v>
      </c>
      <c r="P88" s="15">
        <v>37.239441312147612</v>
      </c>
      <c r="Q88" s="15">
        <v>38.340000000000003</v>
      </c>
      <c r="R88" s="15">
        <v>33.756675679974556</v>
      </c>
      <c r="S88" s="15">
        <v>36.658823529411769</v>
      </c>
      <c r="T88" s="15">
        <v>42.852941176470594</v>
      </c>
      <c r="U88" s="15">
        <v>57.69725536132637</v>
      </c>
      <c r="V88" s="15">
        <v>45.531961722488035</v>
      </c>
      <c r="W88" s="15">
        <v>55.126456241033004</v>
      </c>
      <c r="X88" s="15">
        <v>66.941629365336794</v>
      </c>
      <c r="Y88" s="15">
        <v>47.378490783410143</v>
      </c>
      <c r="Z88" s="16">
        <v>43.476451612903226</v>
      </c>
      <c r="AA88" s="27">
        <v>38.188477699963144</v>
      </c>
    </row>
    <row r="89" spans="2:27" ht="18" customHeight="1" x14ac:dyDescent="0.25">
      <c r="B89" s="65"/>
      <c r="C89" s="19" t="s">
        <v>26</v>
      </c>
      <c r="D89" s="17">
        <v>0</v>
      </c>
      <c r="E89" s="17">
        <v>0</v>
      </c>
      <c r="F89" s="17">
        <v>0</v>
      </c>
      <c r="G89" s="17">
        <v>0</v>
      </c>
      <c r="H89" s="17">
        <v>16.670000000000002</v>
      </c>
      <c r="I89" s="17">
        <v>16.670000000000002</v>
      </c>
      <c r="J89" s="17">
        <v>0</v>
      </c>
      <c r="K89" s="17">
        <v>14.778195211786375</v>
      </c>
      <c r="L89" s="17">
        <v>0</v>
      </c>
      <c r="M89" s="17">
        <v>0</v>
      </c>
      <c r="N89" s="17">
        <v>16.670000000000002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17">
        <v>0</v>
      </c>
      <c r="X89" s="17">
        <v>0</v>
      </c>
      <c r="Y89" s="17">
        <v>0</v>
      </c>
      <c r="Z89" s="17">
        <v>0</v>
      </c>
      <c r="AA89" s="28">
        <v>0</v>
      </c>
    </row>
    <row r="90" spans="2:27" ht="18" customHeight="1" x14ac:dyDescent="0.25">
      <c r="B90" s="65"/>
      <c r="C90" s="19" t="s">
        <v>27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17">
        <v>0</v>
      </c>
      <c r="X90" s="17">
        <v>0</v>
      </c>
      <c r="Y90" s="17">
        <v>0</v>
      </c>
      <c r="Z90" s="17">
        <v>0</v>
      </c>
      <c r="AA90" s="28">
        <v>0</v>
      </c>
    </row>
    <row r="91" spans="2:27" ht="18" customHeight="1" x14ac:dyDescent="0.25">
      <c r="B91" s="66"/>
      <c r="C91" s="21" t="s">
        <v>28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8">
        <v>0</v>
      </c>
      <c r="W91" s="18">
        <v>0</v>
      </c>
      <c r="X91" s="18">
        <v>0</v>
      </c>
      <c r="Y91" s="18">
        <v>0</v>
      </c>
      <c r="Z91" s="18">
        <v>0</v>
      </c>
      <c r="AA91" s="29">
        <v>0</v>
      </c>
    </row>
    <row r="92" spans="2:27" ht="18" customHeight="1" x14ac:dyDescent="0.25">
      <c r="B92" s="64">
        <v>44066</v>
      </c>
      <c r="C92" s="20" t="s">
        <v>25</v>
      </c>
      <c r="D92" s="14">
        <v>36.123540856031127</v>
      </c>
      <c r="E92" s="14">
        <v>29.663200000000003</v>
      </c>
      <c r="F92" s="15">
        <v>29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33.049786200194362</v>
      </c>
      <c r="N92" s="15">
        <v>37.180108031939881</v>
      </c>
      <c r="O92" s="15">
        <v>36.026105563480741</v>
      </c>
      <c r="P92" s="15">
        <v>37.459807608852891</v>
      </c>
      <c r="Q92" s="15">
        <v>31.966233230134161</v>
      </c>
      <c r="R92" s="15">
        <v>34.28144712226257</v>
      </c>
      <c r="S92" s="15">
        <v>36.229647058823531</v>
      </c>
      <c r="T92" s="15">
        <v>39.263056603773592</v>
      </c>
      <c r="U92" s="15">
        <v>46.223677910772579</v>
      </c>
      <c r="V92" s="15">
        <v>47.918217054263572</v>
      </c>
      <c r="W92" s="15">
        <v>49.175555555555555</v>
      </c>
      <c r="X92" s="15">
        <v>61.534381491973562</v>
      </c>
      <c r="Y92" s="15">
        <v>53.850909090909092</v>
      </c>
      <c r="Z92" s="16">
        <v>49.247868852459014</v>
      </c>
      <c r="AA92" s="27">
        <v>45.277631578947364</v>
      </c>
    </row>
    <row r="93" spans="2:27" ht="18" customHeight="1" x14ac:dyDescent="0.25">
      <c r="B93" s="65"/>
      <c r="C93" s="19" t="s">
        <v>26</v>
      </c>
      <c r="D93" s="17">
        <v>0</v>
      </c>
      <c r="E93" s="17">
        <v>0</v>
      </c>
      <c r="F93" s="17">
        <v>0</v>
      </c>
      <c r="G93" s="17">
        <v>16.670000000000002</v>
      </c>
      <c r="H93" s="17">
        <v>13.042934973637962</v>
      </c>
      <c r="I93" s="17">
        <v>10.6</v>
      </c>
      <c r="J93" s="17">
        <v>10.6</v>
      </c>
      <c r="K93" s="17">
        <v>10.827844080846969</v>
      </c>
      <c r="L93" s="17">
        <v>16.670000000000002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17">
        <v>0</v>
      </c>
      <c r="X93" s="17">
        <v>0</v>
      </c>
      <c r="Y93" s="17">
        <v>0</v>
      </c>
      <c r="Z93" s="17">
        <v>0</v>
      </c>
      <c r="AA93" s="28">
        <v>0</v>
      </c>
    </row>
    <row r="94" spans="2:27" ht="18" customHeight="1" x14ac:dyDescent="0.25">
      <c r="B94" s="65"/>
      <c r="C94" s="19" t="s">
        <v>27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17">
        <v>0</v>
      </c>
      <c r="W94" s="17">
        <v>0</v>
      </c>
      <c r="X94" s="17">
        <v>0</v>
      </c>
      <c r="Y94" s="17">
        <v>0</v>
      </c>
      <c r="Z94" s="17">
        <v>0</v>
      </c>
      <c r="AA94" s="28">
        <v>0</v>
      </c>
    </row>
    <row r="95" spans="2:27" ht="18" customHeight="1" x14ac:dyDescent="0.25">
      <c r="B95" s="66"/>
      <c r="C95" s="21" t="s">
        <v>28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18">
        <v>0</v>
      </c>
      <c r="X95" s="18">
        <v>0</v>
      </c>
      <c r="Y95" s="18">
        <v>0</v>
      </c>
      <c r="Z95" s="18">
        <v>0</v>
      </c>
      <c r="AA95" s="29">
        <v>0</v>
      </c>
    </row>
    <row r="96" spans="2:27" ht="18" customHeight="1" x14ac:dyDescent="0.25">
      <c r="B96" s="64">
        <v>44067</v>
      </c>
      <c r="C96" s="20" t="s">
        <v>25</v>
      </c>
      <c r="D96" s="14">
        <v>37.42526315789474</v>
      </c>
      <c r="E96" s="14">
        <v>41.99</v>
      </c>
      <c r="F96" s="15">
        <v>0</v>
      </c>
      <c r="G96" s="15">
        <v>0</v>
      </c>
      <c r="H96" s="15">
        <v>0</v>
      </c>
      <c r="I96" s="15">
        <v>41.962029339853302</v>
      </c>
      <c r="J96" s="15">
        <v>49.39</v>
      </c>
      <c r="K96" s="15">
        <v>0</v>
      </c>
      <c r="L96" s="15">
        <v>77.879999999999981</v>
      </c>
      <c r="M96" s="15">
        <v>74.88</v>
      </c>
      <c r="N96" s="15">
        <v>69.06</v>
      </c>
      <c r="O96" s="15">
        <v>72.02</v>
      </c>
      <c r="P96" s="15">
        <v>68.886955017301048</v>
      </c>
      <c r="Q96" s="15">
        <v>64.391818181818181</v>
      </c>
      <c r="R96" s="15">
        <v>65.12023779724656</v>
      </c>
      <c r="S96" s="15">
        <v>66.154948453608242</v>
      </c>
      <c r="T96" s="15">
        <v>69.076837315130831</v>
      </c>
      <c r="U96" s="15">
        <v>71.816619718309866</v>
      </c>
      <c r="V96" s="15">
        <v>68.935206489675522</v>
      </c>
      <c r="W96" s="15">
        <v>76.724695350851889</v>
      </c>
      <c r="X96" s="15">
        <v>77.003272120200336</v>
      </c>
      <c r="Y96" s="15">
        <v>67.427142857142854</v>
      </c>
      <c r="Z96" s="16">
        <v>64.107142857142861</v>
      </c>
      <c r="AA96" s="27">
        <v>52.287142857142854</v>
      </c>
    </row>
    <row r="97" spans="2:27" ht="18" customHeight="1" x14ac:dyDescent="0.25">
      <c r="B97" s="65"/>
      <c r="C97" s="19" t="s">
        <v>26</v>
      </c>
      <c r="D97" s="17">
        <v>0</v>
      </c>
      <c r="E97" s="17">
        <v>0</v>
      </c>
      <c r="F97" s="17">
        <v>14.308132295719846</v>
      </c>
      <c r="G97" s="17">
        <v>10.6</v>
      </c>
      <c r="H97" s="17">
        <v>10.6</v>
      </c>
      <c r="I97" s="17">
        <v>0</v>
      </c>
      <c r="J97" s="17">
        <v>0</v>
      </c>
      <c r="K97" s="17">
        <v>22.99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17">
        <v>0</v>
      </c>
      <c r="W97" s="17">
        <v>0</v>
      </c>
      <c r="X97" s="17">
        <v>0</v>
      </c>
      <c r="Y97" s="17">
        <v>0</v>
      </c>
      <c r="Z97" s="17">
        <v>0</v>
      </c>
      <c r="AA97" s="28">
        <v>0</v>
      </c>
    </row>
    <row r="98" spans="2:27" ht="18" customHeight="1" x14ac:dyDescent="0.25">
      <c r="B98" s="65"/>
      <c r="C98" s="19" t="s">
        <v>27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17">
        <v>0</v>
      </c>
      <c r="X98" s="17">
        <v>0</v>
      </c>
      <c r="Y98" s="17">
        <v>0</v>
      </c>
      <c r="Z98" s="17">
        <v>0</v>
      </c>
      <c r="AA98" s="28">
        <v>0</v>
      </c>
    </row>
    <row r="99" spans="2:27" ht="18" customHeight="1" x14ac:dyDescent="0.25">
      <c r="B99" s="66"/>
      <c r="C99" s="21" t="s">
        <v>28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Y99" s="18">
        <v>0</v>
      </c>
      <c r="Z99" s="18">
        <v>0</v>
      </c>
      <c r="AA99" s="29">
        <v>0</v>
      </c>
    </row>
    <row r="100" spans="2:27" ht="18" customHeight="1" x14ac:dyDescent="0.25">
      <c r="B100" s="64">
        <v>44068</v>
      </c>
      <c r="C100" s="20" t="s">
        <v>25</v>
      </c>
      <c r="D100" s="14">
        <v>56.97</v>
      </c>
      <c r="E100" s="14">
        <v>51.02</v>
      </c>
      <c r="F100" s="15">
        <v>0</v>
      </c>
      <c r="G100" s="15">
        <v>0</v>
      </c>
      <c r="H100" s="15">
        <v>0</v>
      </c>
      <c r="I100" s="15">
        <v>50.33</v>
      </c>
      <c r="J100" s="15">
        <v>0</v>
      </c>
      <c r="K100" s="15">
        <v>0</v>
      </c>
      <c r="L100" s="15">
        <v>75.928313140726928</v>
      </c>
      <c r="M100" s="15">
        <v>66.808172588832491</v>
      </c>
      <c r="N100" s="15">
        <v>0</v>
      </c>
      <c r="O100" s="15">
        <v>64.410000000000011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6">
        <v>0</v>
      </c>
      <c r="AA100" s="27">
        <v>0</v>
      </c>
    </row>
    <row r="101" spans="2:27" ht="18" customHeight="1" x14ac:dyDescent="0.25">
      <c r="B101" s="65"/>
      <c r="C101" s="19" t="s">
        <v>26</v>
      </c>
      <c r="D101" s="17">
        <v>0</v>
      </c>
      <c r="E101" s="17">
        <v>0</v>
      </c>
      <c r="F101" s="17">
        <v>16.670000000000002</v>
      </c>
      <c r="G101" s="17">
        <v>16.670000000000002</v>
      </c>
      <c r="H101" s="17">
        <v>16.670000000000002</v>
      </c>
      <c r="I101" s="17">
        <v>0</v>
      </c>
      <c r="J101" s="17">
        <v>21.15</v>
      </c>
      <c r="K101" s="17">
        <v>25.370000000000005</v>
      </c>
      <c r="L101" s="17">
        <v>0</v>
      </c>
      <c r="M101" s="17">
        <v>0</v>
      </c>
      <c r="N101" s="17">
        <v>22.059999999999995</v>
      </c>
      <c r="O101" s="17">
        <v>0</v>
      </c>
      <c r="P101" s="17">
        <v>20.260000000000002</v>
      </c>
      <c r="Q101" s="17">
        <v>14.013182950456684</v>
      </c>
      <c r="R101" s="17">
        <v>19.420000000000005</v>
      </c>
      <c r="S101" s="17">
        <v>16.923155818540433</v>
      </c>
      <c r="T101" s="17">
        <v>14.432202380952381</v>
      </c>
      <c r="U101" s="17">
        <v>12.56</v>
      </c>
      <c r="V101" s="17">
        <v>15.338048227868589</v>
      </c>
      <c r="W101" s="17">
        <v>15.042429610292746</v>
      </c>
      <c r="X101" s="17">
        <v>19.872578179291175</v>
      </c>
      <c r="Y101" s="17">
        <v>14.847438016528926</v>
      </c>
      <c r="Z101" s="17">
        <v>11.41</v>
      </c>
      <c r="AA101" s="28">
        <v>10.735547229343325</v>
      </c>
    </row>
    <row r="102" spans="2:27" ht="18" customHeight="1" x14ac:dyDescent="0.25">
      <c r="B102" s="65"/>
      <c r="C102" s="19" t="s">
        <v>27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7">
        <v>0</v>
      </c>
      <c r="W102" s="17">
        <v>0</v>
      </c>
      <c r="X102" s="17">
        <v>0</v>
      </c>
      <c r="Y102" s="17">
        <v>0</v>
      </c>
      <c r="Z102" s="17">
        <v>0</v>
      </c>
      <c r="AA102" s="28">
        <v>0</v>
      </c>
    </row>
    <row r="103" spans="2:27" ht="15.75" customHeight="1" x14ac:dyDescent="0.25">
      <c r="B103" s="66"/>
      <c r="C103" s="21" t="s">
        <v>28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8">
        <v>0</v>
      </c>
      <c r="W103" s="18">
        <v>0</v>
      </c>
      <c r="X103" s="18">
        <v>0</v>
      </c>
      <c r="Y103" s="18">
        <v>0</v>
      </c>
      <c r="Z103" s="18">
        <v>0</v>
      </c>
      <c r="AA103" s="29">
        <v>0</v>
      </c>
    </row>
    <row r="104" spans="2:27" ht="18" customHeight="1" x14ac:dyDescent="0.25">
      <c r="B104" s="64">
        <v>44069</v>
      </c>
      <c r="C104" s="20" t="s">
        <v>25</v>
      </c>
      <c r="D104" s="14">
        <v>0</v>
      </c>
      <c r="E104" s="14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76.560000000000016</v>
      </c>
      <c r="W104" s="15">
        <v>0</v>
      </c>
      <c r="X104" s="15">
        <v>88.56</v>
      </c>
      <c r="Y104" s="15">
        <v>0</v>
      </c>
      <c r="Z104" s="16">
        <v>64.37</v>
      </c>
      <c r="AA104" s="27">
        <v>57.48</v>
      </c>
    </row>
    <row r="105" spans="2:27" ht="18" customHeight="1" x14ac:dyDescent="0.25">
      <c r="B105" s="65"/>
      <c r="C105" s="19" t="s">
        <v>26</v>
      </c>
      <c r="D105" s="17">
        <v>11.061633541548362</v>
      </c>
      <c r="E105" s="17">
        <v>10.978755760368665</v>
      </c>
      <c r="F105" s="17">
        <v>10.643257856724574</v>
      </c>
      <c r="G105" s="17">
        <v>10.494999999999999</v>
      </c>
      <c r="H105" s="17">
        <v>10.494999999999999</v>
      </c>
      <c r="I105" s="17">
        <v>10.495000000000001</v>
      </c>
      <c r="J105" s="17">
        <v>18.690000000000001</v>
      </c>
      <c r="K105" s="17">
        <v>14.467994488022047</v>
      </c>
      <c r="L105" s="17">
        <v>15.18</v>
      </c>
      <c r="M105" s="17">
        <v>18.489334811529933</v>
      </c>
      <c r="N105" s="17">
        <v>18.256355911629036</v>
      </c>
      <c r="O105" s="17">
        <v>18.719458179905313</v>
      </c>
      <c r="P105" s="17">
        <v>19.674317736060523</v>
      </c>
      <c r="Q105" s="17">
        <v>17.884853195164073</v>
      </c>
      <c r="R105" s="17">
        <v>18.197283428916393</v>
      </c>
      <c r="S105" s="17">
        <v>21.607660455486542</v>
      </c>
      <c r="T105" s="17">
        <v>16.190000000000001</v>
      </c>
      <c r="U105" s="17">
        <v>16.739999999999998</v>
      </c>
      <c r="V105" s="17">
        <v>0</v>
      </c>
      <c r="W105" s="17">
        <v>29.03</v>
      </c>
      <c r="X105" s="17">
        <v>0</v>
      </c>
      <c r="Y105" s="17">
        <v>24.5</v>
      </c>
      <c r="Z105" s="17">
        <v>0</v>
      </c>
      <c r="AA105" s="28">
        <v>0</v>
      </c>
    </row>
    <row r="106" spans="2:27" ht="18" customHeight="1" x14ac:dyDescent="0.25">
      <c r="B106" s="65"/>
      <c r="C106" s="19" t="s">
        <v>27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0</v>
      </c>
      <c r="Q106" s="17">
        <v>0</v>
      </c>
      <c r="R106" s="17">
        <v>0</v>
      </c>
      <c r="S106" s="17">
        <v>0</v>
      </c>
      <c r="T106" s="17">
        <v>0</v>
      </c>
      <c r="U106" s="17">
        <v>0</v>
      </c>
      <c r="V106" s="17">
        <v>0</v>
      </c>
      <c r="W106" s="17">
        <v>0</v>
      </c>
      <c r="X106" s="17">
        <v>0</v>
      </c>
      <c r="Y106" s="17">
        <v>0</v>
      </c>
      <c r="Z106" s="17">
        <v>0</v>
      </c>
      <c r="AA106" s="28">
        <v>0</v>
      </c>
    </row>
    <row r="107" spans="2:27" ht="18" customHeight="1" x14ac:dyDescent="0.25">
      <c r="B107" s="66"/>
      <c r="C107" s="21" t="s">
        <v>28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18">
        <v>0</v>
      </c>
      <c r="Y107" s="18">
        <v>0</v>
      </c>
      <c r="Z107" s="18">
        <v>0</v>
      </c>
      <c r="AA107" s="29">
        <v>0</v>
      </c>
    </row>
    <row r="108" spans="2:27" ht="18" customHeight="1" x14ac:dyDescent="0.25">
      <c r="B108" s="64">
        <v>44070</v>
      </c>
      <c r="C108" s="20" t="s">
        <v>25</v>
      </c>
      <c r="D108" s="14">
        <v>0</v>
      </c>
      <c r="E108" s="14">
        <v>0</v>
      </c>
      <c r="F108" s="15">
        <v>0</v>
      </c>
      <c r="G108" s="15">
        <v>0</v>
      </c>
      <c r="H108" s="15">
        <v>0</v>
      </c>
      <c r="I108" s="15">
        <v>52.35</v>
      </c>
      <c r="J108" s="15">
        <v>63.961661442006267</v>
      </c>
      <c r="K108" s="15">
        <v>0</v>
      </c>
      <c r="L108" s="15">
        <v>76.049999999999983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65.889164969450107</v>
      </c>
      <c r="S108" s="15">
        <v>67.209464196294448</v>
      </c>
      <c r="T108" s="15">
        <v>67.768743349379264</v>
      </c>
      <c r="U108" s="15">
        <v>75.957649117226026</v>
      </c>
      <c r="V108" s="15">
        <v>83.968891509433973</v>
      </c>
      <c r="W108" s="15">
        <v>99.255323819978059</v>
      </c>
      <c r="X108" s="15">
        <v>101.53607723577235</v>
      </c>
      <c r="Y108" s="15">
        <v>87.420590582601747</v>
      </c>
      <c r="Z108" s="16">
        <v>77.333555093555091</v>
      </c>
      <c r="AA108" s="27">
        <v>64.966666666666669</v>
      </c>
    </row>
    <row r="109" spans="2:27" ht="18" customHeight="1" x14ac:dyDescent="0.25">
      <c r="B109" s="65"/>
      <c r="C109" s="19" t="s">
        <v>26</v>
      </c>
      <c r="D109" s="17">
        <v>18.37</v>
      </c>
      <c r="E109" s="17">
        <v>17.46</v>
      </c>
      <c r="F109" s="17">
        <v>16.670000000000002</v>
      </c>
      <c r="G109" s="17">
        <v>16.670000000000002</v>
      </c>
      <c r="H109" s="17">
        <v>16.670000000000002</v>
      </c>
      <c r="I109" s="17">
        <v>0</v>
      </c>
      <c r="J109" s="17">
        <v>0</v>
      </c>
      <c r="K109" s="17">
        <v>24.419999999999998</v>
      </c>
      <c r="L109" s="17">
        <v>0</v>
      </c>
      <c r="M109" s="17">
        <v>24.46</v>
      </c>
      <c r="N109" s="17">
        <v>23.29</v>
      </c>
      <c r="O109" s="17">
        <v>23.730000000000004</v>
      </c>
      <c r="P109" s="17">
        <v>24.960000000000004</v>
      </c>
      <c r="Q109" s="17">
        <v>24.66</v>
      </c>
      <c r="R109" s="17">
        <v>0</v>
      </c>
      <c r="S109" s="17">
        <v>0</v>
      </c>
      <c r="T109" s="17">
        <v>0</v>
      </c>
      <c r="U109" s="17">
        <v>0</v>
      </c>
      <c r="V109" s="17">
        <v>0</v>
      </c>
      <c r="W109" s="17">
        <v>0</v>
      </c>
      <c r="X109" s="17">
        <v>0</v>
      </c>
      <c r="Y109" s="17">
        <v>0</v>
      </c>
      <c r="Z109" s="17">
        <v>0</v>
      </c>
      <c r="AA109" s="28">
        <v>0</v>
      </c>
    </row>
    <row r="110" spans="2:27" ht="18" customHeight="1" x14ac:dyDescent="0.25">
      <c r="B110" s="65"/>
      <c r="C110" s="19" t="s">
        <v>27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7">
        <v>0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7">
        <v>0</v>
      </c>
      <c r="X110" s="17">
        <v>0</v>
      </c>
      <c r="Y110" s="17">
        <v>0</v>
      </c>
      <c r="Z110" s="17">
        <v>0</v>
      </c>
      <c r="AA110" s="28">
        <v>0</v>
      </c>
    </row>
    <row r="111" spans="2:27" ht="18" customHeight="1" x14ac:dyDescent="0.25">
      <c r="B111" s="66"/>
      <c r="C111" s="21" t="s">
        <v>28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18">
        <v>0</v>
      </c>
      <c r="X111" s="18">
        <v>0</v>
      </c>
      <c r="Y111" s="18">
        <v>0</v>
      </c>
      <c r="Z111" s="18">
        <v>0</v>
      </c>
      <c r="AA111" s="29">
        <v>0</v>
      </c>
    </row>
    <row r="112" spans="2:27" ht="18" customHeight="1" x14ac:dyDescent="0.25">
      <c r="B112" s="64">
        <v>44071</v>
      </c>
      <c r="C112" s="20" t="s">
        <v>25</v>
      </c>
      <c r="D112" s="14">
        <v>52.636279069767447</v>
      </c>
      <c r="E112" s="14">
        <v>54.56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66.86</v>
      </c>
      <c r="O112" s="15">
        <v>65.209999999999994</v>
      </c>
      <c r="P112" s="15">
        <v>64.5</v>
      </c>
      <c r="Q112" s="15">
        <v>62.72999999999999</v>
      </c>
      <c r="R112" s="15">
        <v>59.94</v>
      </c>
      <c r="S112" s="15">
        <v>64.77</v>
      </c>
      <c r="T112" s="15">
        <v>60.995208333333331</v>
      </c>
      <c r="U112" s="15">
        <v>65.849345088161201</v>
      </c>
      <c r="V112" s="15">
        <v>72.75</v>
      </c>
      <c r="W112" s="15">
        <v>77.650398936170205</v>
      </c>
      <c r="X112" s="15">
        <v>73.860419580419574</v>
      </c>
      <c r="Y112" s="15">
        <v>69.014888337468975</v>
      </c>
      <c r="Z112" s="16">
        <v>59.917660223804688</v>
      </c>
      <c r="AA112" s="27">
        <v>53.348392089423903</v>
      </c>
    </row>
    <row r="113" spans="2:27" ht="18" customHeight="1" x14ac:dyDescent="0.25">
      <c r="B113" s="65"/>
      <c r="C113" s="19" t="s">
        <v>26</v>
      </c>
      <c r="D113" s="17">
        <v>0</v>
      </c>
      <c r="E113" s="17">
        <v>0</v>
      </c>
      <c r="F113" s="17">
        <v>16.690000000000001</v>
      </c>
      <c r="G113" s="17">
        <v>12.368838709677419</v>
      </c>
      <c r="H113" s="17">
        <v>10.494999999999999</v>
      </c>
      <c r="I113" s="17">
        <v>11.399999999999999</v>
      </c>
      <c r="J113" s="17">
        <v>22.61</v>
      </c>
      <c r="K113" s="17">
        <v>24.69</v>
      </c>
      <c r="L113" s="17">
        <v>24.75</v>
      </c>
      <c r="M113" s="17">
        <v>22.82</v>
      </c>
      <c r="N113" s="17">
        <v>0</v>
      </c>
      <c r="O113" s="17">
        <v>0</v>
      </c>
      <c r="P113" s="17">
        <v>0</v>
      </c>
      <c r="Q113" s="17">
        <v>0</v>
      </c>
      <c r="R113" s="17">
        <v>0</v>
      </c>
      <c r="S113" s="17">
        <v>0</v>
      </c>
      <c r="T113" s="17">
        <v>0</v>
      </c>
      <c r="U113" s="17">
        <v>0</v>
      </c>
      <c r="V113" s="17">
        <v>0</v>
      </c>
      <c r="W113" s="17">
        <v>0</v>
      </c>
      <c r="X113" s="17">
        <v>0</v>
      </c>
      <c r="Y113" s="17">
        <v>0</v>
      </c>
      <c r="Z113" s="17">
        <v>0</v>
      </c>
      <c r="AA113" s="28">
        <v>0</v>
      </c>
    </row>
    <row r="114" spans="2:27" ht="18" customHeight="1" x14ac:dyDescent="0.25">
      <c r="B114" s="65"/>
      <c r="C114" s="19" t="s">
        <v>27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7">
        <v>0</v>
      </c>
      <c r="Q114" s="17">
        <v>0</v>
      </c>
      <c r="R114" s="17">
        <v>0</v>
      </c>
      <c r="S114" s="17">
        <v>0</v>
      </c>
      <c r="T114" s="17">
        <v>0</v>
      </c>
      <c r="U114" s="17">
        <v>0</v>
      </c>
      <c r="V114" s="17">
        <v>0</v>
      </c>
      <c r="W114" s="17">
        <v>0</v>
      </c>
      <c r="X114" s="17">
        <v>0</v>
      </c>
      <c r="Y114" s="17">
        <v>0</v>
      </c>
      <c r="Z114" s="17">
        <v>0</v>
      </c>
      <c r="AA114" s="28">
        <v>0</v>
      </c>
    </row>
    <row r="115" spans="2:27" ht="18" customHeight="1" x14ac:dyDescent="0.25">
      <c r="B115" s="66"/>
      <c r="C115" s="21" t="s">
        <v>28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8">
        <v>0</v>
      </c>
      <c r="Y115" s="18">
        <v>0</v>
      </c>
      <c r="Z115" s="18">
        <v>0</v>
      </c>
      <c r="AA115" s="29">
        <v>0</v>
      </c>
    </row>
    <row r="116" spans="2:27" ht="18" customHeight="1" x14ac:dyDescent="0.25">
      <c r="B116" s="64">
        <v>44072</v>
      </c>
      <c r="C116" s="20" t="s">
        <v>25</v>
      </c>
      <c r="D116" s="14">
        <v>0</v>
      </c>
      <c r="E116" s="14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56.27</v>
      </c>
      <c r="M116" s="15">
        <v>57.8</v>
      </c>
      <c r="N116" s="15">
        <v>51.994873035066504</v>
      </c>
      <c r="O116" s="15">
        <v>48.741881298992155</v>
      </c>
      <c r="P116" s="15">
        <v>44.813433734939757</v>
      </c>
      <c r="Q116" s="15">
        <v>43.301213434452869</v>
      </c>
      <c r="R116" s="15">
        <v>42.498568294020842</v>
      </c>
      <c r="S116" s="15">
        <v>42.184107142857144</v>
      </c>
      <c r="T116" s="15">
        <v>45.130197486535018</v>
      </c>
      <c r="U116" s="15">
        <v>53.512235528942114</v>
      </c>
      <c r="V116" s="15">
        <v>59.281167608286246</v>
      </c>
      <c r="W116" s="15">
        <v>63.069212050984937</v>
      </c>
      <c r="X116" s="15">
        <v>67.995619834710737</v>
      </c>
      <c r="Y116" s="15">
        <v>59.306249999999999</v>
      </c>
      <c r="Z116" s="16">
        <v>56.950069256248128</v>
      </c>
      <c r="AA116" s="27">
        <v>52.033618677042803</v>
      </c>
    </row>
    <row r="117" spans="2:27" ht="18" customHeight="1" x14ac:dyDescent="0.25">
      <c r="B117" s="65"/>
      <c r="C117" s="19" t="s">
        <v>26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17.43</v>
      </c>
      <c r="L117" s="17">
        <v>0</v>
      </c>
      <c r="M117" s="17">
        <v>0</v>
      </c>
      <c r="N117" s="17">
        <v>0</v>
      </c>
      <c r="O117" s="17">
        <v>0</v>
      </c>
      <c r="P117" s="17">
        <v>0</v>
      </c>
      <c r="Q117" s="17">
        <v>0</v>
      </c>
      <c r="R117" s="17">
        <v>0</v>
      </c>
      <c r="S117" s="17">
        <v>0</v>
      </c>
      <c r="T117" s="17">
        <v>0</v>
      </c>
      <c r="U117" s="17">
        <v>0</v>
      </c>
      <c r="V117" s="17">
        <v>0</v>
      </c>
      <c r="W117" s="17">
        <v>0</v>
      </c>
      <c r="X117" s="17">
        <v>0</v>
      </c>
      <c r="Y117" s="17">
        <v>0</v>
      </c>
      <c r="Z117" s="17">
        <v>0</v>
      </c>
      <c r="AA117" s="28">
        <v>0</v>
      </c>
    </row>
    <row r="118" spans="2:27" ht="18" customHeight="1" x14ac:dyDescent="0.25">
      <c r="B118" s="65"/>
      <c r="C118" s="19" t="s">
        <v>27</v>
      </c>
      <c r="D118" s="17">
        <v>18.38</v>
      </c>
      <c r="E118" s="17">
        <v>15.76</v>
      </c>
      <c r="F118" s="17">
        <v>15.05</v>
      </c>
      <c r="G118" s="17">
        <v>14.2</v>
      </c>
      <c r="H118" s="17">
        <v>13.85</v>
      </c>
      <c r="I118" s="17">
        <v>14.38</v>
      </c>
      <c r="J118" s="17">
        <v>15.4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7">
        <v>0</v>
      </c>
      <c r="Q118" s="17">
        <v>0</v>
      </c>
      <c r="R118" s="17">
        <v>0</v>
      </c>
      <c r="S118" s="17">
        <v>0</v>
      </c>
      <c r="T118" s="17">
        <v>0</v>
      </c>
      <c r="U118" s="17">
        <v>0</v>
      </c>
      <c r="V118" s="17">
        <v>0</v>
      </c>
      <c r="W118" s="17">
        <v>0</v>
      </c>
      <c r="X118" s="17">
        <v>0</v>
      </c>
      <c r="Y118" s="17">
        <v>0</v>
      </c>
      <c r="Z118" s="17">
        <v>0</v>
      </c>
      <c r="AA118" s="28">
        <v>0</v>
      </c>
    </row>
    <row r="119" spans="2:27" ht="18" customHeight="1" x14ac:dyDescent="0.25">
      <c r="B119" s="66"/>
      <c r="C119" s="21" t="s">
        <v>28</v>
      </c>
      <c r="D119" s="18">
        <v>55.13</v>
      </c>
      <c r="E119" s="18">
        <v>47.27</v>
      </c>
      <c r="F119" s="18">
        <v>45.15</v>
      </c>
      <c r="G119" s="18">
        <v>42.6</v>
      </c>
      <c r="H119" s="18">
        <v>41.55</v>
      </c>
      <c r="I119" s="18">
        <v>43.14</v>
      </c>
      <c r="J119" s="18">
        <v>46.2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</v>
      </c>
      <c r="X119" s="18">
        <v>0</v>
      </c>
      <c r="Y119" s="18">
        <v>0</v>
      </c>
      <c r="Z119" s="18">
        <v>0</v>
      </c>
      <c r="AA119" s="29">
        <v>0</v>
      </c>
    </row>
    <row r="120" spans="2:27" ht="18" customHeight="1" x14ac:dyDescent="0.25">
      <c r="B120" s="64">
        <v>44073</v>
      </c>
      <c r="C120" s="20" t="s">
        <v>25</v>
      </c>
      <c r="D120" s="14">
        <v>49.965840393550145</v>
      </c>
      <c r="E120" s="14">
        <v>49.64</v>
      </c>
      <c r="F120" s="15">
        <v>48.11</v>
      </c>
      <c r="G120" s="15">
        <v>47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46.47</v>
      </c>
      <c r="U120" s="15">
        <v>55.37</v>
      </c>
      <c r="V120" s="15">
        <v>0</v>
      </c>
      <c r="W120" s="15">
        <v>68.612151366503156</v>
      </c>
      <c r="X120" s="15">
        <v>77.366344086021499</v>
      </c>
      <c r="Y120" s="15">
        <v>0</v>
      </c>
      <c r="Z120" s="16">
        <v>0</v>
      </c>
      <c r="AA120" s="27">
        <v>0</v>
      </c>
    </row>
    <row r="121" spans="2:27" ht="18" customHeight="1" x14ac:dyDescent="0.25">
      <c r="B121" s="65"/>
      <c r="C121" s="19" t="s">
        <v>26</v>
      </c>
      <c r="D121" s="17">
        <v>0</v>
      </c>
      <c r="E121" s="17">
        <v>0</v>
      </c>
      <c r="F121" s="17">
        <v>0</v>
      </c>
      <c r="G121" s="17">
        <v>0</v>
      </c>
      <c r="H121" s="17">
        <v>16.670000000000002</v>
      </c>
      <c r="I121" s="17">
        <v>16.670000000000002</v>
      </c>
      <c r="J121" s="17">
        <v>16.670000000000002</v>
      </c>
      <c r="K121" s="17">
        <v>16.670000000000002</v>
      </c>
      <c r="L121" s="17">
        <v>16.670000000000002</v>
      </c>
      <c r="M121" s="17">
        <v>12.830870409947542</v>
      </c>
      <c r="N121" s="17">
        <v>10.494999999999999</v>
      </c>
      <c r="O121" s="17">
        <v>11.192955974842768</v>
      </c>
      <c r="P121" s="17">
        <v>11.138085106382979</v>
      </c>
      <c r="Q121" s="17">
        <v>16.670000000000002</v>
      </c>
      <c r="R121" s="17">
        <v>16.670000000000005</v>
      </c>
      <c r="S121" s="17">
        <v>16.670000000000002</v>
      </c>
      <c r="T121" s="17">
        <v>0</v>
      </c>
      <c r="U121" s="17">
        <v>0</v>
      </c>
      <c r="V121" s="17">
        <v>21.15</v>
      </c>
      <c r="W121" s="17">
        <v>0</v>
      </c>
      <c r="X121" s="17">
        <v>0</v>
      </c>
      <c r="Y121" s="17">
        <v>24.499999999999996</v>
      </c>
      <c r="Z121" s="17">
        <v>16.356904117823866</v>
      </c>
      <c r="AA121" s="28">
        <v>14.562175732217574</v>
      </c>
    </row>
    <row r="122" spans="2:27" ht="18" customHeight="1" x14ac:dyDescent="0.25">
      <c r="B122" s="65"/>
      <c r="C122" s="19" t="s">
        <v>27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7">
        <v>0</v>
      </c>
      <c r="T122" s="17">
        <v>0</v>
      </c>
      <c r="U122" s="17">
        <v>0</v>
      </c>
      <c r="V122" s="17">
        <v>0</v>
      </c>
      <c r="W122" s="17">
        <v>0</v>
      </c>
      <c r="X122" s="17">
        <v>0</v>
      </c>
      <c r="Y122" s="17">
        <v>0</v>
      </c>
      <c r="Z122" s="17">
        <v>0</v>
      </c>
      <c r="AA122" s="28">
        <v>0</v>
      </c>
    </row>
    <row r="123" spans="2:27" ht="18" customHeight="1" x14ac:dyDescent="0.25">
      <c r="B123" s="66"/>
      <c r="C123" s="21" t="s">
        <v>28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8">
        <v>0</v>
      </c>
      <c r="W123" s="18">
        <v>0</v>
      </c>
      <c r="X123" s="18">
        <v>0</v>
      </c>
      <c r="Y123" s="18">
        <v>0</v>
      </c>
      <c r="Z123" s="18">
        <v>0</v>
      </c>
      <c r="AA123" s="29">
        <v>0</v>
      </c>
    </row>
    <row r="124" spans="2:27" ht="18" customHeight="1" x14ac:dyDescent="0.25">
      <c r="B124" s="64">
        <v>44074</v>
      </c>
      <c r="C124" s="22" t="s">
        <v>25</v>
      </c>
      <c r="D124" s="14">
        <v>0</v>
      </c>
      <c r="E124" s="14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61.868000000000002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78.260000000000005</v>
      </c>
      <c r="R124" s="15">
        <v>71.643194125745751</v>
      </c>
      <c r="S124" s="15">
        <v>66.65428571428572</v>
      </c>
      <c r="T124" s="15">
        <v>70.21676308539945</v>
      </c>
      <c r="U124" s="15">
        <v>89.3</v>
      </c>
      <c r="V124" s="15">
        <v>94.261782945736428</v>
      </c>
      <c r="W124" s="15">
        <v>99.259109686609705</v>
      </c>
      <c r="X124" s="15">
        <v>110.04997323818021</v>
      </c>
      <c r="Y124" s="15">
        <v>77.865540092776669</v>
      </c>
      <c r="Z124" s="16">
        <v>71.778318541616699</v>
      </c>
      <c r="AA124" s="27">
        <v>63.532442216652747</v>
      </c>
    </row>
    <row r="125" spans="2:27" ht="18" customHeight="1" x14ac:dyDescent="0.25">
      <c r="B125" s="65"/>
      <c r="C125" s="19" t="s">
        <v>26</v>
      </c>
      <c r="D125" s="17">
        <v>10.711739130434783</v>
      </c>
      <c r="E125" s="17">
        <v>10.511739130434782</v>
      </c>
      <c r="F125" s="17">
        <v>10.55</v>
      </c>
      <c r="G125" s="17">
        <v>10.55</v>
      </c>
      <c r="H125" s="17">
        <v>10.55</v>
      </c>
      <c r="I125" s="17">
        <v>10.95</v>
      </c>
      <c r="J125" s="17">
        <v>0</v>
      </c>
      <c r="K125" s="17">
        <v>27.489999999999995</v>
      </c>
      <c r="L125" s="17">
        <v>29.4</v>
      </c>
      <c r="M125" s="17">
        <v>29</v>
      </c>
      <c r="N125" s="17">
        <v>27.419999999999995</v>
      </c>
      <c r="O125" s="17">
        <v>27.21</v>
      </c>
      <c r="P125" s="17">
        <v>26.13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7">
        <v>0</v>
      </c>
      <c r="W125" s="17">
        <v>0</v>
      </c>
      <c r="X125" s="17">
        <v>0</v>
      </c>
      <c r="Y125" s="17">
        <v>0</v>
      </c>
      <c r="Z125" s="17">
        <v>0</v>
      </c>
      <c r="AA125" s="28">
        <v>0</v>
      </c>
    </row>
    <row r="126" spans="2:27" ht="18" customHeight="1" x14ac:dyDescent="0.25">
      <c r="B126" s="65"/>
      <c r="C126" s="19" t="s">
        <v>27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7">
        <v>0</v>
      </c>
      <c r="Q126" s="17">
        <v>0</v>
      </c>
      <c r="R126" s="17">
        <v>0</v>
      </c>
      <c r="S126" s="17">
        <v>0</v>
      </c>
      <c r="T126" s="17">
        <v>0</v>
      </c>
      <c r="U126" s="17">
        <v>0</v>
      </c>
      <c r="V126" s="17">
        <v>0</v>
      </c>
      <c r="W126" s="17">
        <v>0</v>
      </c>
      <c r="X126" s="17">
        <v>0</v>
      </c>
      <c r="Y126" s="17">
        <v>0</v>
      </c>
      <c r="Z126" s="17">
        <v>0</v>
      </c>
      <c r="AA126" s="28">
        <v>0</v>
      </c>
    </row>
    <row r="127" spans="2:27" ht="18" customHeight="1" x14ac:dyDescent="0.25">
      <c r="B127" s="67"/>
      <c r="C127" s="30" t="s">
        <v>28</v>
      </c>
      <c r="D127" s="31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  <c r="T127" s="31">
        <v>0</v>
      </c>
      <c r="U127" s="31">
        <v>0</v>
      </c>
      <c r="V127" s="31">
        <v>0</v>
      </c>
      <c r="W127" s="31">
        <v>0</v>
      </c>
      <c r="X127" s="31">
        <v>0</v>
      </c>
      <c r="Y127" s="31">
        <v>0</v>
      </c>
      <c r="Z127" s="31">
        <v>0</v>
      </c>
      <c r="AA127" s="32">
        <v>0</v>
      </c>
    </row>
    <row r="132" spans="5:5" x14ac:dyDescent="0.25">
      <c r="E132" s="3"/>
    </row>
  </sheetData>
  <mergeCells count="34">
    <mergeCell ref="B124:B127"/>
    <mergeCell ref="B120:B123"/>
    <mergeCell ref="C2:C3"/>
    <mergeCell ref="D2:AA2"/>
    <mergeCell ref="B2:B3"/>
    <mergeCell ref="B116:B119"/>
    <mergeCell ref="B108:B111"/>
    <mergeCell ref="B112:B115"/>
    <mergeCell ref="B44:B47"/>
    <mergeCell ref="B104:B107"/>
    <mergeCell ref="B48:B51"/>
    <mergeCell ref="B100:B103"/>
    <mergeCell ref="B52:B55"/>
    <mergeCell ref="B96:B99"/>
    <mergeCell ref="B56:B59"/>
    <mergeCell ref="B92:B95"/>
    <mergeCell ref="B4:B7"/>
    <mergeCell ref="B16:B19"/>
    <mergeCell ref="B12:B15"/>
    <mergeCell ref="B20:B23"/>
    <mergeCell ref="B32:B35"/>
    <mergeCell ref="B28:B31"/>
    <mergeCell ref="B24:B27"/>
    <mergeCell ref="B36:B39"/>
    <mergeCell ref="B8:B11"/>
    <mergeCell ref="B88:B91"/>
    <mergeCell ref="B64:B67"/>
    <mergeCell ref="B84:B87"/>
    <mergeCell ref="B68:B71"/>
    <mergeCell ref="B80:B83"/>
    <mergeCell ref="B72:B75"/>
    <mergeCell ref="B76:B79"/>
    <mergeCell ref="B40:B43"/>
    <mergeCell ref="B60:B63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31"/>
  <sheetViews>
    <sheetView workbookViewId="0">
      <selection activeCell="G35" sqref="G35"/>
    </sheetView>
  </sheetViews>
  <sheetFormatPr defaultRowHeight="15" x14ac:dyDescent="0.25"/>
  <cols>
    <col min="1" max="1" width="16.140625" style="1" customWidth="1"/>
    <col min="2" max="2" width="7.7109375" style="1" bestFit="1" customWidth="1"/>
    <col min="3" max="3" width="11.28515625" style="1" customWidth="1"/>
    <col min="4" max="4" width="17.28515625" style="1" customWidth="1"/>
    <col min="5" max="16384" width="9.140625" style="1"/>
  </cols>
  <sheetData>
    <row r="1" spans="1:4" ht="35.25" customHeight="1" x14ac:dyDescent="0.25">
      <c r="A1" s="34" t="s">
        <v>33</v>
      </c>
      <c r="B1" s="33" t="s">
        <v>29</v>
      </c>
      <c r="C1" s="33" t="s">
        <v>30</v>
      </c>
      <c r="D1" s="12" t="s">
        <v>31</v>
      </c>
    </row>
    <row r="2" spans="1:4" ht="15" customHeight="1" x14ac:dyDescent="0.25">
      <c r="A2" s="7">
        <v>44044</v>
      </c>
      <c r="B2" s="5" t="s">
        <v>32</v>
      </c>
      <c r="C2" s="5">
        <v>1</v>
      </c>
      <c r="D2" s="6">
        <v>61.695300000000003</v>
      </c>
    </row>
    <row r="3" spans="1:4" ht="15" customHeight="1" x14ac:dyDescent="0.25">
      <c r="A3" s="7">
        <v>44045</v>
      </c>
      <c r="B3" s="5" t="s">
        <v>32</v>
      </c>
      <c r="C3" s="5">
        <v>1</v>
      </c>
      <c r="D3" s="6">
        <v>61.695300000000003</v>
      </c>
    </row>
    <row r="4" spans="1:4" ht="15.75" customHeight="1" x14ac:dyDescent="0.25">
      <c r="A4" s="7">
        <v>44046</v>
      </c>
      <c r="B4" s="5" t="s">
        <v>32</v>
      </c>
      <c r="C4" s="5">
        <v>1</v>
      </c>
      <c r="D4" s="6">
        <v>61.695300000000003</v>
      </c>
    </row>
    <row r="5" spans="1:4" ht="15" customHeight="1" x14ac:dyDescent="0.25">
      <c r="A5" s="7">
        <v>44047</v>
      </c>
      <c r="B5" s="5" t="s">
        <v>32</v>
      </c>
      <c r="C5" s="5">
        <v>1</v>
      </c>
      <c r="D5" s="6">
        <v>61.695300000000003</v>
      </c>
    </row>
    <row r="6" spans="1:4" ht="15" customHeight="1" x14ac:dyDescent="0.25">
      <c r="A6" s="7">
        <v>44048</v>
      </c>
      <c r="B6" s="5" t="s">
        <v>32</v>
      </c>
      <c r="C6" s="5">
        <v>1</v>
      </c>
      <c r="D6" s="6">
        <v>61.695</v>
      </c>
    </row>
    <row r="7" spans="1:4" ht="15" customHeight="1" x14ac:dyDescent="0.25">
      <c r="A7" s="7">
        <v>44049</v>
      </c>
      <c r="B7" s="5" t="s">
        <v>32</v>
      </c>
      <c r="C7" s="5">
        <v>1</v>
      </c>
      <c r="D7" s="6">
        <v>61.697899999999997</v>
      </c>
    </row>
    <row r="8" spans="1:4" ht="15.75" customHeight="1" x14ac:dyDescent="0.25">
      <c r="A8" s="7">
        <v>44050</v>
      </c>
      <c r="B8" s="5" t="s">
        <v>32</v>
      </c>
      <c r="C8" s="5">
        <v>1</v>
      </c>
      <c r="D8" s="6">
        <v>61.694699999999997</v>
      </c>
    </row>
    <row r="9" spans="1:4" ht="15" customHeight="1" x14ac:dyDescent="0.25">
      <c r="A9" s="7">
        <v>44051</v>
      </c>
      <c r="B9" s="5" t="s">
        <v>32</v>
      </c>
      <c r="C9" s="5">
        <v>1</v>
      </c>
      <c r="D9" s="6">
        <v>61.694800000000001</v>
      </c>
    </row>
    <row r="10" spans="1:4" ht="15" customHeight="1" x14ac:dyDescent="0.25">
      <c r="A10" s="7">
        <v>44052</v>
      </c>
      <c r="B10" s="5" t="s">
        <v>32</v>
      </c>
      <c r="C10" s="5">
        <v>1</v>
      </c>
      <c r="D10" s="6">
        <v>61.694800000000001</v>
      </c>
    </row>
    <row r="11" spans="1:4" ht="15" customHeight="1" x14ac:dyDescent="0.25">
      <c r="A11" s="7">
        <v>44053</v>
      </c>
      <c r="B11" s="5" t="s">
        <v>32</v>
      </c>
      <c r="C11" s="5">
        <v>1</v>
      </c>
      <c r="D11" s="6">
        <v>61.694800000000001</v>
      </c>
    </row>
    <row r="12" spans="1:4" ht="15.75" customHeight="1" x14ac:dyDescent="0.25">
      <c r="A12" s="7">
        <v>44054</v>
      </c>
      <c r="B12" s="5" t="s">
        <v>32</v>
      </c>
      <c r="C12" s="5">
        <v>1</v>
      </c>
      <c r="D12" s="6">
        <v>61.6965</v>
      </c>
    </row>
    <row r="13" spans="1:4" ht="15" customHeight="1" x14ac:dyDescent="0.25">
      <c r="A13" s="8">
        <v>44055</v>
      </c>
      <c r="B13" s="5" t="s">
        <v>32</v>
      </c>
      <c r="C13" s="5">
        <v>1</v>
      </c>
      <c r="D13" s="6">
        <v>61.696300000000001</v>
      </c>
    </row>
    <row r="14" spans="1:4" ht="15" customHeight="1" x14ac:dyDescent="0.25">
      <c r="A14" s="8">
        <v>44056</v>
      </c>
      <c r="B14" s="5" t="s">
        <v>32</v>
      </c>
      <c r="C14" s="5">
        <v>1</v>
      </c>
      <c r="D14" s="6">
        <v>61.694600000000001</v>
      </c>
    </row>
    <row r="15" spans="1:4" ht="15" customHeight="1" x14ac:dyDescent="0.25">
      <c r="A15" s="8">
        <v>44057</v>
      </c>
      <c r="B15" s="5" t="s">
        <v>32</v>
      </c>
      <c r="C15" s="5">
        <v>1</v>
      </c>
      <c r="D15" s="6">
        <v>61.695300000000003</v>
      </c>
    </row>
    <row r="16" spans="1:4" ht="15.75" customHeight="1" x14ac:dyDescent="0.25">
      <c r="A16" s="8">
        <v>44058</v>
      </c>
      <c r="B16" s="5" t="s">
        <v>32</v>
      </c>
      <c r="C16" s="5">
        <v>1</v>
      </c>
      <c r="D16" s="6">
        <v>61.695399999999999</v>
      </c>
    </row>
    <row r="17" spans="1:4" ht="15" customHeight="1" x14ac:dyDescent="0.25">
      <c r="A17" s="8">
        <v>44059</v>
      </c>
      <c r="B17" s="5" t="s">
        <v>32</v>
      </c>
      <c r="C17" s="5">
        <v>1</v>
      </c>
      <c r="D17" s="6">
        <v>61.695399999999999</v>
      </c>
    </row>
    <row r="18" spans="1:4" ht="15" customHeight="1" x14ac:dyDescent="0.25">
      <c r="A18" s="8">
        <v>44060</v>
      </c>
      <c r="B18" s="5" t="s">
        <v>32</v>
      </c>
      <c r="C18" s="5">
        <v>1</v>
      </c>
      <c r="D18" s="6">
        <v>61.695399999999999</v>
      </c>
    </row>
    <row r="19" spans="1:4" ht="15" customHeight="1" x14ac:dyDescent="0.25">
      <c r="A19" s="8">
        <v>44061</v>
      </c>
      <c r="B19" s="5" t="s">
        <v>32</v>
      </c>
      <c r="C19" s="5">
        <v>1</v>
      </c>
      <c r="D19" s="6">
        <v>61.695</v>
      </c>
    </row>
    <row r="20" spans="1:4" ht="15.75" customHeight="1" x14ac:dyDescent="0.25">
      <c r="A20" s="8">
        <v>44062</v>
      </c>
      <c r="B20" s="5" t="s">
        <v>32</v>
      </c>
      <c r="C20" s="5">
        <v>1</v>
      </c>
      <c r="D20" s="6">
        <v>61.695</v>
      </c>
    </row>
    <row r="21" spans="1:4" ht="15" customHeight="1" x14ac:dyDescent="0.25">
      <c r="A21" s="8">
        <v>44063</v>
      </c>
      <c r="B21" s="5" t="s">
        <v>32</v>
      </c>
      <c r="C21" s="5">
        <v>1</v>
      </c>
      <c r="D21" s="6">
        <v>61.695099999999996</v>
      </c>
    </row>
    <row r="22" spans="1:4" ht="15.75" customHeight="1" x14ac:dyDescent="0.25">
      <c r="A22" s="8">
        <v>44064</v>
      </c>
      <c r="B22" s="5" t="s">
        <v>32</v>
      </c>
      <c r="C22" s="5">
        <v>1</v>
      </c>
      <c r="D22" s="6">
        <v>61.695</v>
      </c>
    </row>
    <row r="23" spans="1:4" ht="15" customHeight="1" x14ac:dyDescent="0.25">
      <c r="A23" s="8">
        <v>44065</v>
      </c>
      <c r="B23" s="5" t="s">
        <v>32</v>
      </c>
      <c r="C23" s="5">
        <v>1</v>
      </c>
      <c r="D23" s="6">
        <v>61.695</v>
      </c>
    </row>
    <row r="24" spans="1:4" ht="15.75" customHeight="1" x14ac:dyDescent="0.25">
      <c r="A24" s="8">
        <v>44066</v>
      </c>
      <c r="B24" s="5" t="s">
        <v>32</v>
      </c>
      <c r="C24" s="5">
        <v>1</v>
      </c>
      <c r="D24" s="6">
        <v>61.695</v>
      </c>
    </row>
    <row r="25" spans="1:4" ht="15" customHeight="1" x14ac:dyDescent="0.25">
      <c r="A25" s="8">
        <v>44067</v>
      </c>
      <c r="B25" s="5" t="s">
        <v>32</v>
      </c>
      <c r="C25" s="5">
        <v>1</v>
      </c>
      <c r="D25" s="6">
        <v>61.695</v>
      </c>
    </row>
    <row r="26" spans="1:4" ht="15" customHeight="1" x14ac:dyDescent="0.25">
      <c r="A26" s="8">
        <v>44068</v>
      </c>
      <c r="B26" s="5" t="s">
        <v>32</v>
      </c>
      <c r="C26" s="5">
        <v>1</v>
      </c>
      <c r="D26" s="6">
        <v>61.695</v>
      </c>
    </row>
    <row r="27" spans="1:4" ht="16.5" customHeight="1" x14ac:dyDescent="0.25">
      <c r="A27" s="8">
        <v>44069</v>
      </c>
      <c r="B27" s="5" t="s">
        <v>32</v>
      </c>
      <c r="C27" s="5">
        <v>1</v>
      </c>
      <c r="D27" s="6">
        <v>61.695</v>
      </c>
    </row>
    <row r="28" spans="1:4" x14ac:dyDescent="0.25">
      <c r="A28" s="8">
        <v>44070</v>
      </c>
      <c r="B28" s="5" t="s">
        <v>32</v>
      </c>
      <c r="C28" s="5">
        <v>1</v>
      </c>
      <c r="D28" s="6">
        <v>61.694899999999997</v>
      </c>
    </row>
    <row r="29" spans="1:4" x14ac:dyDescent="0.25">
      <c r="A29" s="8">
        <v>44071</v>
      </c>
      <c r="B29" s="5" t="s">
        <v>32</v>
      </c>
      <c r="C29" s="5">
        <v>1</v>
      </c>
      <c r="D29" s="6">
        <v>61.695</v>
      </c>
    </row>
    <row r="30" spans="1:4" x14ac:dyDescent="0.25">
      <c r="A30" s="8">
        <v>44072</v>
      </c>
      <c r="B30" s="5" t="s">
        <v>32</v>
      </c>
      <c r="C30" s="5">
        <v>1</v>
      </c>
      <c r="D30" s="6">
        <v>61.695</v>
      </c>
    </row>
    <row r="31" spans="1:4" x14ac:dyDescent="0.25">
      <c r="A31" s="8">
        <v>44073</v>
      </c>
      <c r="B31" s="5" t="s">
        <v>32</v>
      </c>
      <c r="C31" s="5">
        <v>1</v>
      </c>
      <c r="D31" s="6">
        <v>61.695</v>
      </c>
    </row>
    <row r="32" spans="1:4" x14ac:dyDescent="0.25">
      <c r="A32" s="9">
        <v>44074</v>
      </c>
      <c r="B32" s="10" t="s">
        <v>32</v>
      </c>
      <c r="C32" s="10">
        <v>1</v>
      </c>
      <c r="D32" s="11">
        <v>61.695</v>
      </c>
    </row>
    <row r="35" spans="7:7" x14ac:dyDescent="0.25">
      <c r="G35" s="1" t="s">
        <v>36</v>
      </c>
    </row>
    <row r="131" spans="5:5" x14ac:dyDescent="0.25">
      <c r="E131" s="3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AA132"/>
  <sheetViews>
    <sheetView tabSelected="1" topLeftCell="A82" zoomScale="70" zoomScaleNormal="70" workbookViewId="0">
      <selection activeCell="M134" sqref="M134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7" width="14.85546875" style="1" bestFit="1" customWidth="1"/>
    <col min="28" max="16384" width="8.85546875" style="1"/>
  </cols>
  <sheetData>
    <row r="2" spans="2:27" ht="37.5" customHeight="1" x14ac:dyDescent="0.25">
      <c r="B2" s="73" t="s">
        <v>24</v>
      </c>
      <c r="C2" s="68" t="s">
        <v>38</v>
      </c>
      <c r="D2" s="70" t="s">
        <v>35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2:27" ht="25.5" customHeight="1" x14ac:dyDescent="0.25">
      <c r="B3" s="74"/>
      <c r="C3" s="69"/>
      <c r="D3" s="23" t="s">
        <v>23</v>
      </c>
      <c r="E3" s="13" t="s">
        <v>22</v>
      </c>
      <c r="F3" s="13" t="s">
        <v>21</v>
      </c>
      <c r="G3" s="13" t="s">
        <v>20</v>
      </c>
      <c r="H3" s="13" t="s">
        <v>19</v>
      </c>
      <c r="I3" s="13" t="s">
        <v>18</v>
      </c>
      <c r="J3" s="13" t="s">
        <v>17</v>
      </c>
      <c r="K3" s="13" t="s">
        <v>16</v>
      </c>
      <c r="L3" s="13" t="s">
        <v>15</v>
      </c>
      <c r="M3" s="13" t="s">
        <v>14</v>
      </c>
      <c r="N3" s="13" t="s">
        <v>13</v>
      </c>
      <c r="O3" s="13" t="s">
        <v>12</v>
      </c>
      <c r="P3" s="13" t="s">
        <v>11</v>
      </c>
      <c r="Q3" s="13" t="s">
        <v>10</v>
      </c>
      <c r="R3" s="13" t="s">
        <v>9</v>
      </c>
      <c r="S3" s="13" t="s">
        <v>8</v>
      </c>
      <c r="T3" s="13" t="s">
        <v>7</v>
      </c>
      <c r="U3" s="13" t="s">
        <v>6</v>
      </c>
      <c r="V3" s="13" t="s">
        <v>5</v>
      </c>
      <c r="W3" s="13" t="s">
        <v>4</v>
      </c>
      <c r="X3" s="13" t="s">
        <v>3</v>
      </c>
      <c r="Y3" s="13" t="s">
        <v>2</v>
      </c>
      <c r="Z3" s="13" t="s">
        <v>1</v>
      </c>
      <c r="AA3" s="26" t="s">
        <v>0</v>
      </c>
    </row>
    <row r="4" spans="2:27" x14ac:dyDescent="0.25">
      <c r="B4" s="64">
        <v>44044</v>
      </c>
      <c r="C4" s="20" t="s">
        <v>25</v>
      </c>
      <c r="D4" s="14">
        <f>'Цена на порамнување во ЕУР'!D4*'Среден курс'!$D$2</f>
        <v>3158.2259265062248</v>
      </c>
      <c r="E4" s="14">
        <f>'Цена на порамнување во ЕУР'!E4*'Среден курс'!$D$2</f>
        <v>2596.1382239999998</v>
      </c>
      <c r="F4" s="15">
        <f>'Цена на порамнување во ЕУР'!F4*'Среден курс'!$D$2</f>
        <v>2312.9567970000003</v>
      </c>
      <c r="G4" s="15">
        <f>'Цена на порамнување во ЕУР'!G4*'Среден курс'!$D$2</f>
        <v>2111.9660577966101</v>
      </c>
      <c r="H4" s="15">
        <f>'Цена на порамнување во ЕУР'!H4*'Среден курс'!$D$2</f>
        <v>1923.0425010000001</v>
      </c>
      <c r="I4" s="15">
        <f>'Цена на порамнување во ЕУР'!I4*'Среден курс'!$D$2</f>
        <v>1954.5842231250001</v>
      </c>
      <c r="J4" s="15">
        <f>'Цена на порамнување во ЕУР'!J4*'Среден курс'!$D$2</f>
        <v>2292.7285391551727</v>
      </c>
      <c r="K4" s="15">
        <f>'Цена на порамнување во ЕУР'!K4*'Среден курс'!$D$2</f>
        <v>3479.0179420510667</v>
      </c>
      <c r="L4" s="15">
        <f>'Цена на порамнување во ЕУР'!L4*'Среден курс'!$D$2</f>
        <v>3625.7189093576062</v>
      </c>
      <c r="M4" s="15">
        <f>'Цена на порамнување во ЕУР'!M4*'Среден курс'!$D$2</f>
        <v>3608.9454342493227</v>
      </c>
      <c r="N4" s="15">
        <f>'Цена на порамнување во ЕУР'!N4*'Среден курс'!$D$2</f>
        <v>0</v>
      </c>
      <c r="O4" s="15">
        <f>'Цена на порамнување во ЕУР'!O4*'Среден курс'!$D$2</f>
        <v>0</v>
      </c>
      <c r="P4" s="15">
        <f>'Цена на порамнување во ЕУР'!P4*'Среден курс'!$D$2</f>
        <v>0</v>
      </c>
      <c r="Q4" s="15">
        <f>'Цена на порамнување во ЕУР'!Q4*'Среден курс'!$D$2</f>
        <v>0</v>
      </c>
      <c r="R4" s="15">
        <f>'Цена на порамнување во ЕУР'!R4*'Среден курс'!$D$2</f>
        <v>3405.4105962521849</v>
      </c>
      <c r="S4" s="15">
        <f>'Цена на порамнување во ЕУР'!S4*'Среден курс'!$D$2</f>
        <v>3484.529113192229</v>
      </c>
      <c r="T4" s="15">
        <f>'Цена на порамнување во ЕУР'!T4*'Среден курс'!$D$2</f>
        <v>0</v>
      </c>
      <c r="U4" s="15">
        <f>'Цена на порамнување во ЕУР'!U4*'Среден курс'!$D$2</f>
        <v>0</v>
      </c>
      <c r="V4" s="15">
        <f>'Цена на порамнување во ЕУР'!V4*'Среден курс'!$D$2</f>
        <v>4810.3825409999999</v>
      </c>
      <c r="W4" s="15">
        <f>'Цена на порамнување во ЕУР'!W4*'Среден курс'!$D$2</f>
        <v>0</v>
      </c>
      <c r="X4" s="15">
        <f>'Цена на порамнување во ЕУР'!X4*'Среден курс'!$D$2</f>
        <v>0</v>
      </c>
      <c r="Y4" s="15">
        <f>'Цена на порамнување во ЕУР'!Y4*'Среден курс'!$D$2</f>
        <v>0</v>
      </c>
      <c r="Z4" s="16">
        <f>'Цена на порамнување во ЕУР'!Z4*'Среден курс'!$D$2</f>
        <v>0</v>
      </c>
      <c r="AA4" s="27">
        <f>'Цена на порамнување во ЕУР'!AA4*'Среден курс'!$D$2</f>
        <v>0</v>
      </c>
    </row>
    <row r="5" spans="2:27" x14ac:dyDescent="0.25">
      <c r="B5" s="65"/>
      <c r="C5" s="19" t="s">
        <v>26</v>
      </c>
      <c r="D5" s="17">
        <f>'Цена на порамнување во ЕУР'!D5*'Среден курс'!$D$2</f>
        <v>0</v>
      </c>
      <c r="E5" s="17">
        <f>'Цена на порамнување во ЕУР'!E5*'Среден курс'!$D$2</f>
        <v>0</v>
      </c>
      <c r="F5" s="17">
        <f>'Цена на порамнување во ЕУР'!F5*'Среден курс'!$D$2</f>
        <v>0</v>
      </c>
      <c r="G5" s="17">
        <f>'Цена на порамнување во ЕУР'!G5*'Среден курс'!$D$2</f>
        <v>0</v>
      </c>
      <c r="H5" s="17">
        <f>'Цена на порамнување во ЕУР'!H5*'Среден курс'!$D$2</f>
        <v>0</v>
      </c>
      <c r="I5" s="17">
        <f>'Цена на порамнување во ЕУР'!I5*'Среден курс'!$D$2</f>
        <v>0</v>
      </c>
      <c r="J5" s="17">
        <f>'Цена на порамнување во ЕУР'!J5*'Среден курс'!$D$2</f>
        <v>0</v>
      </c>
      <c r="K5" s="17">
        <f>'Цена на порамнување во ЕУР'!K5*'Среден курс'!$D$2</f>
        <v>0</v>
      </c>
      <c r="L5" s="17">
        <f>'Цена на порамнување во ЕУР'!L5*'Среден курс'!$D$2</f>
        <v>0</v>
      </c>
      <c r="M5" s="17">
        <f>'Цена на порамнување во ЕУР'!M5*'Среден курс'!$D$2</f>
        <v>0</v>
      </c>
      <c r="N5" s="17">
        <f>'Цена на порамнување во ЕУР'!N5*'Среден курс'!$D$2</f>
        <v>1315.3437960000001</v>
      </c>
      <c r="O5" s="17">
        <f>'Цена на порамнување во ЕУР'!O5*'Среден курс'!$D$2</f>
        <v>1240.692483</v>
      </c>
      <c r="P5" s="17">
        <f>'Цена на порамнување во ЕУР'!P5*'Среден курс'!$D$2</f>
        <v>1295.6013</v>
      </c>
      <c r="Q5" s="17">
        <f>'Цена на порамнување во ЕУР'!Q5*'Среден курс'!$D$2</f>
        <v>1257.967167</v>
      </c>
      <c r="R5" s="17">
        <f>'Цена на порамнување во ЕУР'!R5*'Среден курс'!$D$2</f>
        <v>0</v>
      </c>
      <c r="S5" s="17">
        <f>'Цена на порамнување во ЕУР'!S5*'Среден курс'!$D$2</f>
        <v>0</v>
      </c>
      <c r="T5" s="17">
        <f>'Цена на порамнување во ЕУР'!T5*'Среден курс'!$D$2</f>
        <v>1398.015498</v>
      </c>
      <c r="U5" s="17">
        <f>'Цена на порамнување во ЕУР'!U5*'Среден курс'!$D$2</f>
        <v>1653.4340400000001</v>
      </c>
      <c r="V5" s="17">
        <f>'Цена на порамнување во ЕУР'!V5*'Среден курс'!$D$2</f>
        <v>0</v>
      </c>
      <c r="W5" s="17">
        <f>'Цена на порамнување во ЕУР'!W5*'Среден курс'!$D$2</f>
        <v>1634.3084970000002</v>
      </c>
      <c r="X5" s="17">
        <f>'Цена на порамнување во ЕУР'!X5*'Среден курс'!$D$2</f>
        <v>1865.6658720000003</v>
      </c>
      <c r="Y5" s="17">
        <f>'Цена на порамнување во ЕУР'!Y5*'Среден курс'!$D$2</f>
        <v>1717.5971520000001</v>
      </c>
      <c r="Z5" s="17">
        <f>'Цена на порамнување во ЕУР'!Z5*'Среден курс'!$D$2</f>
        <v>1357.9135530000003</v>
      </c>
      <c r="AA5" s="28">
        <f>'Цена на порамнување во ЕУР'!AA5*'Среден курс'!$D$2</f>
        <v>1234.5229530000001</v>
      </c>
    </row>
    <row r="6" spans="2:27" x14ac:dyDescent="0.25">
      <c r="B6" s="65"/>
      <c r="C6" s="19" t="s">
        <v>27</v>
      </c>
      <c r="D6" s="17">
        <f>'Цена на порамнување во ЕУР'!D6*'Среден курс'!$D$2</f>
        <v>0</v>
      </c>
      <c r="E6" s="17">
        <f>'Цена на порамнување во ЕУР'!E6*'Среден курс'!$D$2</f>
        <v>0</v>
      </c>
      <c r="F6" s="17">
        <f>'Цена на порамнување во ЕУР'!F6*'Среден курс'!$D$2</f>
        <v>0</v>
      </c>
      <c r="G6" s="17">
        <f>'Цена на порамнување во ЕУР'!G6*'Среден курс'!$D$2</f>
        <v>0</v>
      </c>
      <c r="H6" s="17">
        <f>'Цена на порамнување во ЕУР'!H6*'Среден курс'!$D$2</f>
        <v>0</v>
      </c>
      <c r="I6" s="17">
        <f>'Цена на порамнување во ЕУР'!I6*'Среден курс'!$D$2</f>
        <v>0</v>
      </c>
      <c r="J6" s="17">
        <f>'Цена на порамнување во ЕУР'!J6*'Среден курс'!$D$2</f>
        <v>0</v>
      </c>
      <c r="K6" s="17">
        <f>'Цена на порамнување во ЕУР'!K6*'Среден курс'!$D$2</f>
        <v>0</v>
      </c>
      <c r="L6" s="17">
        <f>'Цена на порамнување во ЕУР'!L6*'Среден курс'!$D$2</f>
        <v>0</v>
      </c>
      <c r="M6" s="17">
        <f>'Цена на порамнување во ЕУР'!M6*'Среден курс'!$D$2</f>
        <v>0</v>
      </c>
      <c r="N6" s="17">
        <f>'Цена на порамнување во ЕУР'!N6*'Среден курс'!$D$2</f>
        <v>0</v>
      </c>
      <c r="O6" s="17">
        <f>'Цена на порамнување во ЕУР'!O6*'Среден курс'!$D$2</f>
        <v>0</v>
      </c>
      <c r="P6" s="17">
        <f>'Цена на порамнување во ЕУР'!P6*'Среден курс'!$D$2</f>
        <v>0</v>
      </c>
      <c r="Q6" s="17">
        <f>'Цена на порамнување во ЕУР'!Q6*'Среден курс'!$D$2</f>
        <v>0</v>
      </c>
      <c r="R6" s="17">
        <f>'Цена на порамнување во ЕУР'!R6*'Среден курс'!$D$2</f>
        <v>0</v>
      </c>
      <c r="S6" s="17">
        <f>'Цена на порамнување во ЕУР'!S6*'Среден курс'!$D$2</f>
        <v>0</v>
      </c>
      <c r="T6" s="17">
        <f>'Цена на порамнување во ЕУР'!T6*'Среден курс'!$D$2</f>
        <v>0</v>
      </c>
      <c r="U6" s="17">
        <f>'Цена на порамнување во ЕУР'!U6*'Среден курс'!$D$2</f>
        <v>0</v>
      </c>
      <c r="V6" s="17">
        <f>'Цена на порамнување во ЕУР'!V6*'Среден курс'!$D$2</f>
        <v>0</v>
      </c>
      <c r="W6" s="17">
        <f>'Цена на порамнување во ЕУР'!W6*'Среден курс'!$D$2</f>
        <v>0</v>
      </c>
      <c r="X6" s="17">
        <f>'Цена на порамнување во ЕУР'!X6*'Среден курс'!$D$2</f>
        <v>0</v>
      </c>
      <c r="Y6" s="17">
        <f>'Цена на порамнување во ЕУР'!Y6*'Среден курс'!$D$2</f>
        <v>0</v>
      </c>
      <c r="Z6" s="17">
        <f>'Цена на порамнување во ЕУР'!Z6*'Среден курс'!$D$2</f>
        <v>0</v>
      </c>
      <c r="AA6" s="28">
        <f>'Цена на порамнување во ЕУР'!AA6*'Среден курс'!$D$2</f>
        <v>0</v>
      </c>
    </row>
    <row r="7" spans="2:27" x14ac:dyDescent="0.25">
      <c r="B7" s="66"/>
      <c r="C7" s="21" t="s">
        <v>28</v>
      </c>
      <c r="D7" s="18">
        <f>'Цена на порамнување во ЕУР'!D7*'Среден курс'!$D$2</f>
        <v>0</v>
      </c>
      <c r="E7" s="18">
        <f>'Цена на порамнување во ЕУР'!E7*'Среден курс'!$D$2</f>
        <v>0</v>
      </c>
      <c r="F7" s="18">
        <f>'Цена на порамнување во ЕУР'!F7*'Среден курс'!$D$2</f>
        <v>0</v>
      </c>
      <c r="G7" s="18">
        <f>'Цена на порамнување во ЕУР'!G7*'Среден курс'!$D$2</f>
        <v>0</v>
      </c>
      <c r="H7" s="18">
        <f>'Цена на порамнување во ЕУР'!H7*'Среден курс'!$D$2</f>
        <v>0</v>
      </c>
      <c r="I7" s="18">
        <f>'Цена на порамнување во ЕУР'!I7*'Среден курс'!$D$2</f>
        <v>0</v>
      </c>
      <c r="J7" s="18">
        <f>'Цена на порамнување во ЕУР'!J7*'Среден курс'!$D$2</f>
        <v>0</v>
      </c>
      <c r="K7" s="18">
        <f>'Цена на порамнување во ЕУР'!K7*'Среден курс'!$D$2</f>
        <v>0</v>
      </c>
      <c r="L7" s="18">
        <f>'Цена на порамнување во ЕУР'!L7*'Среден курс'!$D$2</f>
        <v>0</v>
      </c>
      <c r="M7" s="18">
        <f>'Цена на порамнување во ЕУР'!M7*'Среден курс'!$D$2</f>
        <v>0</v>
      </c>
      <c r="N7" s="18">
        <f>'Цена на порамнување во ЕУР'!N7*'Среден курс'!$D$2</f>
        <v>0</v>
      </c>
      <c r="O7" s="18">
        <f>'Цена на порамнување во ЕУР'!O7*'Среден курс'!$D$2</f>
        <v>0</v>
      </c>
      <c r="P7" s="18">
        <f>'Цена на порамнување во ЕУР'!P7*'Среден курс'!$D$2</f>
        <v>0</v>
      </c>
      <c r="Q7" s="18">
        <f>'Цена на порамнување во ЕУР'!Q7*'Среден курс'!$D$2</f>
        <v>0</v>
      </c>
      <c r="R7" s="18">
        <f>'Цена на порамнување во ЕУР'!R7*'Среден курс'!$D$2</f>
        <v>0</v>
      </c>
      <c r="S7" s="18">
        <f>'Цена на порамнување во ЕУР'!S7*'Среден курс'!$D$2</f>
        <v>0</v>
      </c>
      <c r="T7" s="18">
        <f>'Цена на порамнување во ЕУР'!T7*'Среден курс'!$D$2</f>
        <v>0</v>
      </c>
      <c r="U7" s="18">
        <f>'Цена на порамнување во ЕУР'!U7*'Среден курс'!$D$2</f>
        <v>0</v>
      </c>
      <c r="V7" s="18">
        <f>'Цена на порамнување во ЕУР'!V7*'Среден курс'!$D$2</f>
        <v>0</v>
      </c>
      <c r="W7" s="18">
        <f>'Цена на порамнување во ЕУР'!W7*'Среден курс'!$D$2</f>
        <v>0</v>
      </c>
      <c r="X7" s="18">
        <f>'Цена на порамнување во ЕУР'!X7*'Среден курс'!$D$2</f>
        <v>0</v>
      </c>
      <c r="Y7" s="18">
        <f>'Цена на порамнување во ЕУР'!Y7*'Среден курс'!$D$2</f>
        <v>0</v>
      </c>
      <c r="Z7" s="18">
        <f>'Цена на порамнување во ЕУР'!Z7*'Среден курс'!$D$2</f>
        <v>0</v>
      </c>
      <c r="AA7" s="29">
        <f>'Цена на порамнување во ЕУР'!AA7*'Среден курс'!$D$2</f>
        <v>0</v>
      </c>
    </row>
    <row r="8" spans="2:27" x14ac:dyDescent="0.25">
      <c r="B8" s="64">
        <v>44045</v>
      </c>
      <c r="C8" s="20" t="s">
        <v>25</v>
      </c>
      <c r="D8" s="14">
        <f>'Цена на порамнување во ЕУР'!D8*'Среден курс'!$D$3</f>
        <v>0</v>
      </c>
      <c r="E8" s="14">
        <f>'Цена на порамнување во ЕУР'!E8*'Среден курс'!$D$3</f>
        <v>2400.5641230000001</v>
      </c>
      <c r="F8" s="15">
        <f>'Цена на порамнување во ЕУР'!F8*'Среден курс'!$D$3</f>
        <v>0</v>
      </c>
      <c r="G8" s="15">
        <f>'Цена на порамнување во ЕУР'!G8*'Среден курс'!$D$3</f>
        <v>0</v>
      </c>
      <c r="H8" s="15">
        <f>'Цена на порамнување во ЕУР'!H8*'Среден курс'!$D$3</f>
        <v>0</v>
      </c>
      <c r="I8" s="15">
        <f>'Цена на порамнување во ЕУР'!I8*'Среден курс'!$D$3</f>
        <v>0</v>
      </c>
      <c r="J8" s="15">
        <f>'Цена на порамнување во ЕУР'!J8*'Среден курс'!$D$3</f>
        <v>2135.2743330000003</v>
      </c>
      <c r="K8" s="15">
        <f>'Цена на порамнување во ЕУР'!K8*'Среден курс'!$D$3</f>
        <v>2236.3316918257651</v>
      </c>
      <c r="L8" s="15">
        <f>'Цена на порамнување во ЕУР'!L8*'Среден курс'!$D$3</f>
        <v>2417.2218539999999</v>
      </c>
      <c r="M8" s="15">
        <f>'Цена на порамнување во ЕУР'!M8*'Среден курс'!$D$3</f>
        <v>2437.9214369928404</v>
      </c>
      <c r="N8" s="15">
        <f>'Цена на порамнување во ЕУР'!N8*'Среден курс'!$D$3</f>
        <v>2387.6014039891306</v>
      </c>
      <c r="O8" s="15">
        <f>'Цена на порамнување во ЕУР'!O8*'Среден курс'!$D$3</f>
        <v>2211.9821560000005</v>
      </c>
      <c r="P8" s="15">
        <f>'Цена на порамнување во ЕУР'!P8*'Среден курс'!$D$3</f>
        <v>2309.2078960359213</v>
      </c>
      <c r="Q8" s="15">
        <f>'Цена на порамнување во ЕУР'!Q8*'Среден курс'!$D$3</f>
        <v>2060.4532905720525</v>
      </c>
      <c r="R8" s="15">
        <f>'Цена на порамнување во ЕУР'!R8*'Среден курс'!$D$3</f>
        <v>1976.5022863506026</v>
      </c>
      <c r="S8" s="15">
        <f>'Цена на порамнување во ЕУР'!S8*'Среден курс'!$D$3</f>
        <v>1963.771191904762</v>
      </c>
      <c r="T8" s="15">
        <f>'Цена на порамнување во ЕУР'!T8*'Среден курс'!$D$3</f>
        <v>2241.9733963561644</v>
      </c>
      <c r="U8" s="15">
        <f>'Цена на порамнување во ЕУР'!U8*'Среден курс'!$D$3</f>
        <v>2909.6572264181887</v>
      </c>
      <c r="V8" s="15">
        <f>'Цена на порамнување во ЕУР'!V8*'Среден курс'!$D$3</f>
        <v>3382.1932281914897</v>
      </c>
      <c r="W8" s="15">
        <f>'Цена на порамнување во ЕУР'!W8*'Среден курс'!$D$3</f>
        <v>0</v>
      </c>
      <c r="X8" s="15">
        <f>'Цена на порамнување во ЕУР'!X8*'Среден курс'!$D$3</f>
        <v>4176.1329280247082</v>
      </c>
      <c r="Y8" s="15">
        <f>'Цена на порамнување во ЕУР'!Y8*'Среден курс'!$D$3</f>
        <v>4396.6645243291368</v>
      </c>
      <c r="Z8" s="16">
        <f>'Цена на порамнување во ЕУР'!Z8*'Среден курс'!$D$3</f>
        <v>0</v>
      </c>
      <c r="AA8" s="27">
        <f>'Цена на порамнување во ЕУР'!AA8*'Среден курс'!$D$3</f>
        <v>3271.7017590000005</v>
      </c>
    </row>
    <row r="9" spans="2:27" x14ac:dyDescent="0.25">
      <c r="B9" s="65"/>
      <c r="C9" s="19" t="s">
        <v>26</v>
      </c>
      <c r="D9" s="17">
        <f>'Цена на порамнување во ЕУР'!D9*'Среден курс'!$D$3</f>
        <v>1028.4606510000001</v>
      </c>
      <c r="E9" s="17">
        <f>'Цена на порамнување во ЕУР'!E9*'Среден курс'!$D$3</f>
        <v>0</v>
      </c>
      <c r="F9" s="17">
        <f>'Цена на порамнување во ЕУР'!F9*'Среден курс'!$D$3</f>
        <v>1028.4606510000001</v>
      </c>
      <c r="G9" s="17">
        <f>'Цена на порамнување во ЕУР'!G9*'Среден курс'!$D$3</f>
        <v>1028.4606510000001</v>
      </c>
      <c r="H9" s="17">
        <f>'Цена на порамнување во ЕУР'!H9*'Среден курс'!$D$3</f>
        <v>1028.4606510000001</v>
      </c>
      <c r="I9" s="17">
        <f>'Цена на порамнување во ЕУР'!I9*'Среден курс'!$D$3</f>
        <v>1028.4606510000001</v>
      </c>
      <c r="J9" s="17">
        <f>'Цена на порамнување во ЕУР'!J9*'Среден курс'!$D$3</f>
        <v>0</v>
      </c>
      <c r="K9" s="17">
        <f>'Цена на порамнување во ЕУР'!K9*'Среден курс'!$D$3</f>
        <v>0</v>
      </c>
      <c r="L9" s="17">
        <f>'Цена на порамнување во ЕУР'!L9*'Среден курс'!$D$3</f>
        <v>0</v>
      </c>
      <c r="M9" s="17">
        <f>'Цена на порамнување во ЕУР'!M9*'Среден курс'!$D$3</f>
        <v>0</v>
      </c>
      <c r="N9" s="17">
        <f>'Цена на порамнување во ЕУР'!N9*'Среден курс'!$D$3</f>
        <v>0</v>
      </c>
      <c r="O9" s="17">
        <f>'Цена на порамнување во ЕУР'!O9*'Среден курс'!$D$3</f>
        <v>0</v>
      </c>
      <c r="P9" s="17">
        <f>'Цена на порамнување во ЕУР'!P9*'Среден курс'!$D$3</f>
        <v>0</v>
      </c>
      <c r="Q9" s="17">
        <f>'Цена на порамнување во ЕУР'!Q9*'Среден курс'!$D$3</f>
        <v>0</v>
      </c>
      <c r="R9" s="17">
        <f>'Цена на порамнување во ЕУР'!R9*'Среден курс'!$D$3</f>
        <v>0</v>
      </c>
      <c r="S9" s="17">
        <f>'Цена на порамнување во ЕУР'!S9*'Среден курс'!$D$3</f>
        <v>0</v>
      </c>
      <c r="T9" s="17">
        <f>'Цена на порамнување во ЕУР'!T9*'Среден курс'!$D$3</f>
        <v>0</v>
      </c>
      <c r="U9" s="17">
        <f>'Цена на порамнување во ЕУР'!U9*'Среден курс'!$D$3</f>
        <v>0</v>
      </c>
      <c r="V9" s="17">
        <f>'Цена на порамнување во ЕУР'!V9*'Среден курс'!$D$3</f>
        <v>0</v>
      </c>
      <c r="W9" s="17">
        <f>'Цена на порамнување во ЕУР'!W9*'Среден курс'!$D$3</f>
        <v>1199.973585</v>
      </c>
      <c r="X9" s="17">
        <f>'Цена на порамнување во ЕУР'!X9*'Среден курс'!$D$3</f>
        <v>0</v>
      </c>
      <c r="Y9" s="17">
        <f>'Цена на порамнување во ЕУР'!Y9*'Среден курс'!$D$3</f>
        <v>0</v>
      </c>
      <c r="Z9" s="17">
        <f>'Цена на порамнување во ЕУР'!Z9*'Среден курс'!$D$3</f>
        <v>1320.896373</v>
      </c>
      <c r="AA9" s="28">
        <f>'Цена на порамнување во ЕУР'!AA9*'Среден курс'!$D$3</f>
        <v>0</v>
      </c>
    </row>
    <row r="10" spans="2:27" x14ac:dyDescent="0.25">
      <c r="B10" s="65"/>
      <c r="C10" s="19" t="s">
        <v>27</v>
      </c>
      <c r="D10" s="17">
        <f>'Цена на порамнување во ЕУР'!D10*'Среден курс'!$D$3</f>
        <v>0</v>
      </c>
      <c r="E10" s="17">
        <f>'Цена на порамнување во ЕУР'!E10*'Среден курс'!$D$3</f>
        <v>0</v>
      </c>
      <c r="F10" s="17">
        <f>'Цена на порамнување во ЕУР'!F10*'Среден курс'!$D$3</f>
        <v>0</v>
      </c>
      <c r="G10" s="17">
        <f>'Цена на порамнување во ЕУР'!G10*'Среден курс'!$D$3</f>
        <v>0</v>
      </c>
      <c r="H10" s="17">
        <f>'Цена на порамнување во ЕУР'!H10*'Среден курс'!$D$3</f>
        <v>0</v>
      </c>
      <c r="I10" s="17">
        <f>'Цена на порамнување во ЕУР'!I10*'Среден курс'!$D$3</f>
        <v>0</v>
      </c>
      <c r="J10" s="17">
        <f>'Цена на порамнување во ЕУР'!J10*'Среден курс'!$D$3</f>
        <v>0</v>
      </c>
      <c r="K10" s="17">
        <f>'Цена на порамнување во ЕУР'!K10*'Среден курс'!$D$3</f>
        <v>0</v>
      </c>
      <c r="L10" s="17">
        <f>'Цена на порамнување во ЕУР'!L10*'Среден курс'!$D$3</f>
        <v>0</v>
      </c>
      <c r="M10" s="17">
        <f>'Цена на порамнување во ЕУР'!M10*'Среден курс'!$D$3</f>
        <v>0</v>
      </c>
      <c r="N10" s="17">
        <f>'Цена на порамнување во ЕУР'!N10*'Среден курс'!$D$3</f>
        <v>0</v>
      </c>
      <c r="O10" s="17">
        <f>'Цена на порамнување во ЕУР'!O10*'Среден курс'!$D$3</f>
        <v>0</v>
      </c>
      <c r="P10" s="17">
        <f>'Цена на порамнување во ЕУР'!P10*'Среден курс'!$D$3</f>
        <v>0</v>
      </c>
      <c r="Q10" s="17">
        <f>'Цена на порамнување во ЕУР'!Q10*'Среден курс'!$D$3</f>
        <v>0</v>
      </c>
      <c r="R10" s="17">
        <f>'Цена на порамнување во ЕУР'!R10*'Среден курс'!$D$3</f>
        <v>0</v>
      </c>
      <c r="S10" s="17">
        <f>'Цена на порамнување во ЕУР'!S10*'Среден курс'!$D$3</f>
        <v>0</v>
      </c>
      <c r="T10" s="17">
        <f>'Цена на порамнување во ЕУР'!T10*'Среден курс'!$D$3</f>
        <v>0</v>
      </c>
      <c r="U10" s="17">
        <f>'Цена на порамнување во ЕУР'!U10*'Среден курс'!$D$3</f>
        <v>0</v>
      </c>
      <c r="V10" s="17">
        <f>'Цена на порамнување во ЕУР'!V10*'Среден курс'!$D$3</f>
        <v>0</v>
      </c>
      <c r="W10" s="17">
        <f>'Цена на порамнување во ЕУР'!W10*'Среден курс'!$D$3</f>
        <v>0</v>
      </c>
      <c r="X10" s="17">
        <f>'Цена на порамнување во ЕУР'!X10*'Среден курс'!$D$3</f>
        <v>0</v>
      </c>
      <c r="Y10" s="17">
        <f>'Цена на порамнување во ЕУР'!Y10*'Среден курс'!$D$3</f>
        <v>0</v>
      </c>
      <c r="Z10" s="17">
        <f>'Цена на порамнување во ЕУР'!Z10*'Среден курс'!$D$3</f>
        <v>0</v>
      </c>
      <c r="AA10" s="28">
        <f>'Цена на порамнување во ЕУР'!AA10*'Среден курс'!$D$3</f>
        <v>0</v>
      </c>
    </row>
    <row r="11" spans="2:27" x14ac:dyDescent="0.25">
      <c r="B11" s="66"/>
      <c r="C11" s="21" t="s">
        <v>28</v>
      </c>
      <c r="D11" s="18">
        <f>'Цена на порамнување во ЕУР'!D11*'Среден курс'!$D$3</f>
        <v>0</v>
      </c>
      <c r="E11" s="18">
        <f>'Цена на порамнување во ЕУР'!E11*'Среден курс'!$D$3</f>
        <v>0</v>
      </c>
      <c r="F11" s="18">
        <f>'Цена на порамнување во ЕУР'!F11*'Среден курс'!$D$3</f>
        <v>0</v>
      </c>
      <c r="G11" s="18">
        <f>'Цена на порамнување во ЕУР'!G11*'Среден курс'!$D$3</f>
        <v>0</v>
      </c>
      <c r="H11" s="18">
        <f>'Цена на порамнување во ЕУР'!H11*'Среден курс'!$D$3</f>
        <v>0</v>
      </c>
      <c r="I11" s="18">
        <f>'Цена на порамнување во ЕУР'!I11*'Среден курс'!$D$3</f>
        <v>0</v>
      </c>
      <c r="J11" s="18">
        <f>'Цена на порамнување во ЕУР'!J11*'Среден курс'!$D$3</f>
        <v>0</v>
      </c>
      <c r="K11" s="18">
        <f>'Цена на порамнување во ЕУР'!K11*'Среден курс'!$D$3</f>
        <v>0</v>
      </c>
      <c r="L11" s="18">
        <f>'Цена на порамнување во ЕУР'!L11*'Среден курс'!$D$3</f>
        <v>0</v>
      </c>
      <c r="M11" s="18">
        <f>'Цена на порамнување во ЕУР'!M11*'Среден курс'!$D$3</f>
        <v>0</v>
      </c>
      <c r="N11" s="18">
        <f>'Цена на порамнување во ЕУР'!N11*'Среден курс'!$D$3</f>
        <v>0</v>
      </c>
      <c r="O11" s="18">
        <f>'Цена на порамнување во ЕУР'!O11*'Среден курс'!$D$3</f>
        <v>0</v>
      </c>
      <c r="P11" s="18">
        <f>'Цена на порамнување во ЕУР'!P11*'Среден курс'!$D$3</f>
        <v>0</v>
      </c>
      <c r="Q11" s="18">
        <f>'Цена на порамнување во ЕУР'!Q11*'Среден курс'!$D$3</f>
        <v>0</v>
      </c>
      <c r="R11" s="18">
        <f>'Цена на порамнување во ЕУР'!R11*'Среден курс'!$D$3</f>
        <v>0</v>
      </c>
      <c r="S11" s="18">
        <f>'Цена на порамнување во ЕУР'!S11*'Среден курс'!$D$3</f>
        <v>0</v>
      </c>
      <c r="T11" s="18">
        <f>'Цена на порамнување во ЕУР'!T11*'Среден курс'!$D$3</f>
        <v>0</v>
      </c>
      <c r="U11" s="18">
        <f>'Цена на порамнување во ЕУР'!U11*'Среден курс'!$D$3</f>
        <v>0</v>
      </c>
      <c r="V11" s="18">
        <f>'Цена на порамнување во ЕУР'!V11*'Среден курс'!$D$3</f>
        <v>0</v>
      </c>
      <c r="W11" s="18">
        <f>'Цена на порамнување во ЕУР'!W11*'Среден курс'!$D$3</f>
        <v>0</v>
      </c>
      <c r="X11" s="18">
        <f>'Цена на порамнување во ЕУР'!X11*'Среден курс'!$D$3</f>
        <v>0</v>
      </c>
      <c r="Y11" s="18">
        <f>'Цена на порамнување во ЕУР'!Y11*'Среден курс'!$D$3</f>
        <v>0</v>
      </c>
      <c r="Z11" s="18">
        <f>'Цена на порамнување во ЕУР'!Z11*'Среден курс'!$D$3</f>
        <v>0</v>
      </c>
      <c r="AA11" s="29">
        <f>'Цена на порамнување во ЕУР'!AA11*'Среден курс'!$D$3</f>
        <v>0</v>
      </c>
    </row>
    <row r="12" spans="2:27" x14ac:dyDescent="0.25">
      <c r="B12" s="64">
        <v>44046</v>
      </c>
      <c r="C12" s="20" t="s">
        <v>25</v>
      </c>
      <c r="D12" s="14">
        <f>'Цена на порамнување во ЕУР'!D12*'Среден курс'!$D$4</f>
        <v>0</v>
      </c>
      <c r="E12" s="14">
        <f>'Цена на порамнување во ЕУР'!E12*'Среден курс'!$D$4</f>
        <v>2509.1478510000002</v>
      </c>
      <c r="F12" s="15">
        <f>'Цена на порамнување во ЕУР'!F12*'Среден курс'!$D$4</f>
        <v>0</v>
      </c>
      <c r="G12" s="15">
        <f>'Цена на порамнување во ЕУР'!G12*'Среден курс'!$D$4</f>
        <v>0</v>
      </c>
      <c r="H12" s="15">
        <f>'Цена на порамнување во ЕУР'!H12*'Среден курс'!$D$4</f>
        <v>0</v>
      </c>
      <c r="I12" s="15">
        <f>'Цена на порамнување во ЕУР'!I12*'Среден курс'!$D$4</f>
        <v>0</v>
      </c>
      <c r="J12" s="15">
        <f>'Цена на порамнување во ЕУР'!J12*'Среден курс'!$D$4</f>
        <v>3512.930382</v>
      </c>
      <c r="K12" s="15">
        <f>'Цена на порамнување во ЕУР'!K12*'Среден курс'!$D$4</f>
        <v>0</v>
      </c>
      <c r="L12" s="15">
        <f>'Цена на порамнување во ЕУР'!L12*'Среден курс'!$D$4</f>
        <v>0</v>
      </c>
      <c r="M12" s="15">
        <f>'Цена на порамнување во ЕУР'!M12*'Среден курс'!$D$4</f>
        <v>0</v>
      </c>
      <c r="N12" s="15">
        <f>'Цена на порамнување во ЕУР'!N12*'Среден курс'!$D$4</f>
        <v>3990.4520040000007</v>
      </c>
      <c r="O12" s="15">
        <f>'Цена на порамнување во ЕУР'!O12*'Среден курс'!$D$4</f>
        <v>3886.8039000000003</v>
      </c>
      <c r="P12" s="15">
        <f>'Цена на порамнување во ЕУР'!P12*'Среден курс'!$D$4</f>
        <v>3794.2609500000003</v>
      </c>
      <c r="Q12" s="15">
        <f>'Цена на порамнување во ЕУР'!Q12*'Среден курс'!$D$4</f>
        <v>3293.3385345127613</v>
      </c>
      <c r="R12" s="15">
        <f>'Цена на порамнување во ЕУР'!R12*'Среден курс'!$D$4</f>
        <v>3078.9250123912129</v>
      </c>
      <c r="S12" s="15">
        <f>'Цена на порамнување во ЕУР'!S12*'Среден курс'!$D$4</f>
        <v>3099.3262333055554</v>
      </c>
      <c r="T12" s="15">
        <f>'Цена на порамнување во ЕУР'!T12*'Среден курс'!$D$4</f>
        <v>3182.5919611032564</v>
      </c>
      <c r="U12" s="15">
        <f>'Цена на порамнување во ЕУР'!U12*'Среден курс'!$D$4</f>
        <v>3344.0602214244477</v>
      </c>
      <c r="V12" s="15">
        <f>'Цена на порамнување во ЕУР'!V12*'Среден курс'!$D$4</f>
        <v>3323.3201600000002</v>
      </c>
      <c r="W12" s="15">
        <f>'Цена на порамнување во ЕУР'!W12*'Среден курс'!$D$4</f>
        <v>3561.0324880327876</v>
      </c>
      <c r="X12" s="15">
        <f>'Цена на порамнување во ЕУР'!X12*'Среден курс'!$D$4</f>
        <v>3709.6791720394604</v>
      </c>
      <c r="Y12" s="15">
        <f>'Цена на порамнување во ЕУР'!Y12*'Среден курс'!$D$4</f>
        <v>3374.115957</v>
      </c>
      <c r="Z12" s="16">
        <f>'Цена на порамнување во ЕУР'!Z12*'Среден курс'!$D$4</f>
        <v>3387.1396290627476</v>
      </c>
      <c r="AA12" s="27">
        <f>'Цена на порамнување во ЕУР'!AA12*'Среден курс'!$D$4</f>
        <v>2880.3753634904638</v>
      </c>
    </row>
    <row r="13" spans="2:27" x14ac:dyDescent="0.25">
      <c r="B13" s="65"/>
      <c r="C13" s="19" t="s">
        <v>26</v>
      </c>
      <c r="D13" s="17">
        <f>'Цена на порамнување во ЕУР'!D13*'Среден курс'!$D$4</f>
        <v>1028.4606510000001</v>
      </c>
      <c r="E13" s="17">
        <f>'Цена на порамнување во ЕУР'!E13*'Среден курс'!$D$4</f>
        <v>0</v>
      </c>
      <c r="F13" s="17">
        <f>'Цена на порамнување во ЕУР'!F13*'Среден курс'!$D$4</f>
        <v>1028.4606510000001</v>
      </c>
      <c r="G13" s="17">
        <f>'Цена на порамнување во ЕУР'!G13*'Среден курс'!$D$4</f>
        <v>1028.4606510000001</v>
      </c>
      <c r="H13" s="17">
        <f>'Цена на порамнување во ЕУР'!H13*'Среден курс'!$D$4</f>
        <v>1028.4606510000001</v>
      </c>
      <c r="I13" s="17">
        <f>'Цена на порамнување во ЕУР'!I13*'Среден курс'!$D$4</f>
        <v>1028.4606510000001</v>
      </c>
      <c r="J13" s="17">
        <f>'Цена на порамнување во ЕУР'!J13*'Среден курс'!$D$4</f>
        <v>0</v>
      </c>
      <c r="K13" s="17">
        <f>'Цена на порамнување во ЕУР'!K13*'Среден курс'!$D$4</f>
        <v>1418.374947</v>
      </c>
      <c r="L13" s="17">
        <f>'Цена на порамнување во ЕУР'!L13*'Среден курс'!$D$4</f>
        <v>1474.5176700000002</v>
      </c>
      <c r="M13" s="17">
        <f>'Цена на порамнување во ЕУР'!M13*'Среден курс'!$D$4</f>
        <v>1406.035887</v>
      </c>
      <c r="N13" s="17">
        <f>'Цена на порамнување во ЕУР'!N13*'Среден курс'!$D$4</f>
        <v>0</v>
      </c>
      <c r="O13" s="17">
        <f>'Цена на порамнување во ЕУР'!O13*'Среден курс'!$D$4</f>
        <v>0</v>
      </c>
      <c r="P13" s="17">
        <f>'Цена на порамнување во ЕУР'!P13*'Среден курс'!$D$4</f>
        <v>0</v>
      </c>
      <c r="Q13" s="17">
        <f>'Цена на порамнување во ЕУР'!Q13*'Среден курс'!$D$4</f>
        <v>0</v>
      </c>
      <c r="R13" s="17">
        <f>'Цена на порамнување во ЕУР'!R13*'Среден курс'!$D$4</f>
        <v>0</v>
      </c>
      <c r="S13" s="17">
        <f>'Цена на порамнување во ЕУР'!S13*'Среден курс'!$D$4</f>
        <v>0</v>
      </c>
      <c r="T13" s="17">
        <f>'Цена на порамнување во ЕУР'!T13*'Среден курс'!$D$4</f>
        <v>0</v>
      </c>
      <c r="U13" s="17">
        <f>'Цена на порамнување во ЕУР'!U13*'Среден курс'!$D$4</f>
        <v>0</v>
      </c>
      <c r="V13" s="17">
        <f>'Цена на порамнување во ЕУР'!V13*'Среден курс'!$D$4</f>
        <v>0</v>
      </c>
      <c r="W13" s="17">
        <f>'Цена на порамнување во ЕУР'!W13*'Среден курс'!$D$4</f>
        <v>0</v>
      </c>
      <c r="X13" s="17">
        <f>'Цена на порамнување во ЕУР'!X13*'Среден курс'!$D$4</f>
        <v>0</v>
      </c>
      <c r="Y13" s="17">
        <f>'Цена на порамнување во ЕУР'!Y13*'Среден курс'!$D$4</f>
        <v>0</v>
      </c>
      <c r="Z13" s="17">
        <f>'Цена на порамнување во ЕУР'!Z13*'Среден курс'!$D$4</f>
        <v>0</v>
      </c>
      <c r="AA13" s="28">
        <f>'Цена на порамнување во ЕУР'!AA13*'Среден курс'!$D$4</f>
        <v>0</v>
      </c>
    </row>
    <row r="14" spans="2:27" x14ac:dyDescent="0.25">
      <c r="B14" s="65"/>
      <c r="C14" s="19" t="s">
        <v>27</v>
      </c>
      <c r="D14" s="17">
        <f>'Цена на порамнување во ЕУР'!D14*'Среден курс'!$D$4</f>
        <v>0</v>
      </c>
      <c r="E14" s="17">
        <f>'Цена на порамнување во ЕУР'!E14*'Среден курс'!$D$4</f>
        <v>0</v>
      </c>
      <c r="F14" s="17">
        <f>'Цена на порамнување во ЕУР'!F14*'Среден курс'!$D$4</f>
        <v>0</v>
      </c>
      <c r="G14" s="17">
        <f>'Цена на порамнување во ЕУР'!G14*'Среден курс'!$D$4</f>
        <v>0</v>
      </c>
      <c r="H14" s="17">
        <f>'Цена на порамнување во ЕУР'!H14*'Среден курс'!$D$4</f>
        <v>0</v>
      </c>
      <c r="I14" s="17">
        <f>'Цена на порамнување во ЕУР'!I14*'Среден курс'!$D$4</f>
        <v>0</v>
      </c>
      <c r="J14" s="17">
        <f>'Цена на порамнување во ЕУР'!J14*'Среден курс'!$D$4</f>
        <v>0</v>
      </c>
      <c r="K14" s="17">
        <f>'Цена на порамнување во ЕУР'!K14*'Среден курс'!$D$4</f>
        <v>0</v>
      </c>
      <c r="L14" s="17">
        <f>'Цена на порамнување во ЕУР'!L14*'Среден курс'!$D$4</f>
        <v>0</v>
      </c>
      <c r="M14" s="17">
        <f>'Цена на порамнување во ЕУР'!M14*'Среден курс'!$D$4</f>
        <v>0</v>
      </c>
      <c r="N14" s="17">
        <f>'Цена на порамнување во ЕУР'!N14*'Среден курс'!$D$4</f>
        <v>0</v>
      </c>
      <c r="O14" s="17">
        <f>'Цена на порамнување во ЕУР'!O14*'Среден курс'!$D$4</f>
        <v>0</v>
      </c>
      <c r="P14" s="17">
        <f>'Цена на порамнување во ЕУР'!P14*'Среден курс'!$D$4</f>
        <v>0</v>
      </c>
      <c r="Q14" s="17">
        <f>'Цена на порамнување во ЕУР'!Q14*'Среден курс'!$D$4</f>
        <v>0</v>
      </c>
      <c r="R14" s="17">
        <f>'Цена на порамнување во ЕУР'!R14*'Среден курс'!$D$4</f>
        <v>0</v>
      </c>
      <c r="S14" s="17">
        <f>'Цена на порамнување во ЕУР'!S14*'Среден курс'!$D$4</f>
        <v>0</v>
      </c>
      <c r="T14" s="17">
        <f>'Цена на порамнување во ЕУР'!T14*'Среден курс'!$D$4</f>
        <v>0</v>
      </c>
      <c r="U14" s="17">
        <f>'Цена на порамнување во ЕУР'!U14*'Среден курс'!$D$4</f>
        <v>0</v>
      </c>
      <c r="V14" s="17">
        <f>'Цена на порамнување во ЕУР'!V14*'Среден курс'!$D$4</f>
        <v>0</v>
      </c>
      <c r="W14" s="17">
        <f>'Цена на порамнување во ЕУР'!W14*'Среден курс'!$D$4</f>
        <v>0</v>
      </c>
      <c r="X14" s="17">
        <f>'Цена на порамнување во ЕУР'!X14*'Среден курс'!$D$4</f>
        <v>0</v>
      </c>
      <c r="Y14" s="17">
        <f>'Цена на порамнување во ЕУР'!Y14*'Среден курс'!$D$4</f>
        <v>0</v>
      </c>
      <c r="Z14" s="17">
        <f>'Цена на порамнување во ЕУР'!Z14*'Среден курс'!$D$4</f>
        <v>0</v>
      </c>
      <c r="AA14" s="28">
        <f>'Цена на порамнување во ЕУР'!AA14*'Среден курс'!$D$4</f>
        <v>0</v>
      </c>
    </row>
    <row r="15" spans="2:27" x14ac:dyDescent="0.25">
      <c r="B15" s="66"/>
      <c r="C15" s="30" t="s">
        <v>28</v>
      </c>
      <c r="D15" s="18">
        <f>'Цена на порамнување во ЕУР'!D15*'Среден курс'!$D$4</f>
        <v>0</v>
      </c>
      <c r="E15" s="18">
        <f>'Цена на порамнување во ЕУР'!E15*'Среден курс'!$D$4</f>
        <v>0</v>
      </c>
      <c r="F15" s="18">
        <f>'Цена на порамнување во ЕУР'!F15*'Среден курс'!$D$4</f>
        <v>0</v>
      </c>
      <c r="G15" s="18">
        <f>'Цена на порамнување во ЕУР'!G15*'Среден курс'!$D$4</f>
        <v>0</v>
      </c>
      <c r="H15" s="18">
        <f>'Цена на порамнување во ЕУР'!H15*'Среден курс'!$D$4</f>
        <v>0</v>
      </c>
      <c r="I15" s="18">
        <f>'Цена на порамнување во ЕУР'!I15*'Среден курс'!$D$4</f>
        <v>0</v>
      </c>
      <c r="J15" s="18">
        <f>'Цена на порамнување во ЕУР'!J15*'Среден курс'!$D$4</f>
        <v>0</v>
      </c>
      <c r="K15" s="18">
        <f>'Цена на порамнување во ЕУР'!K15*'Среден курс'!$D$4</f>
        <v>0</v>
      </c>
      <c r="L15" s="18">
        <f>'Цена на порамнување во ЕУР'!L15*'Среден курс'!$D$4</f>
        <v>0</v>
      </c>
      <c r="M15" s="18">
        <f>'Цена на порамнување во ЕУР'!M15*'Среден курс'!$D$4</f>
        <v>0</v>
      </c>
      <c r="N15" s="18">
        <f>'Цена на порамнување во ЕУР'!N15*'Среден курс'!$D$4</f>
        <v>0</v>
      </c>
      <c r="O15" s="18">
        <f>'Цена на порамнување во ЕУР'!O15*'Среден курс'!$D$4</f>
        <v>0</v>
      </c>
      <c r="P15" s="18">
        <f>'Цена на порамнување во ЕУР'!P15*'Среден курс'!$D$4</f>
        <v>0</v>
      </c>
      <c r="Q15" s="18">
        <f>'Цена на порамнување во ЕУР'!Q15*'Среден курс'!$D$4</f>
        <v>0</v>
      </c>
      <c r="R15" s="18">
        <f>'Цена на порамнување во ЕУР'!R15*'Среден курс'!$D$4</f>
        <v>0</v>
      </c>
      <c r="S15" s="18">
        <f>'Цена на порамнување во ЕУР'!S15*'Среден курс'!$D$4</f>
        <v>0</v>
      </c>
      <c r="T15" s="18">
        <f>'Цена на порамнување во ЕУР'!T15*'Среден курс'!$D$4</f>
        <v>0</v>
      </c>
      <c r="U15" s="18">
        <f>'Цена на порамнување во ЕУР'!U15*'Среден курс'!$D$4</f>
        <v>0</v>
      </c>
      <c r="V15" s="18">
        <f>'Цена на порамнување во ЕУР'!V15*'Среден курс'!$D$4</f>
        <v>0</v>
      </c>
      <c r="W15" s="18">
        <f>'Цена на порамнување во ЕУР'!W15*'Среден курс'!$D$4</f>
        <v>0</v>
      </c>
      <c r="X15" s="18">
        <f>'Цена на порамнување во ЕУР'!X15*'Среден курс'!$D$4</f>
        <v>0</v>
      </c>
      <c r="Y15" s="18">
        <f>'Цена на порамнување во ЕУР'!Y15*'Среден курс'!$D$4</f>
        <v>0</v>
      </c>
      <c r="Z15" s="18">
        <f>'Цена на порамнување во ЕУР'!Z15*'Среден курс'!$D$4</f>
        <v>0</v>
      </c>
      <c r="AA15" s="29">
        <f>'Цена на порамнување во ЕУР'!AA15*'Среден курс'!$D$4</f>
        <v>0</v>
      </c>
    </row>
    <row r="16" spans="2:27" x14ac:dyDescent="0.25">
      <c r="B16" s="64">
        <v>44047</v>
      </c>
      <c r="C16" s="20" t="s">
        <v>25</v>
      </c>
      <c r="D16" s="14">
        <f>'Цена на порамнување во ЕУР'!D16*'Среден курс'!$D$5</f>
        <v>2573.8002705517242</v>
      </c>
      <c r="E16" s="14">
        <f>'Цена на порамнување во ЕУР'!E16*'Среден курс'!$D$5</f>
        <v>2607.2433780000001</v>
      </c>
      <c r="F16" s="15">
        <f>'Цена на порамнување во ЕУР'!F16*'Среден курс'!$D$5</f>
        <v>0</v>
      </c>
      <c r="G16" s="15">
        <f>'Цена на порамнување во ЕУР'!G16*'Среден курс'!$D$5</f>
        <v>0</v>
      </c>
      <c r="H16" s="15">
        <f>'Цена на порамнување во ЕУР'!H16*'Среден курс'!$D$5</f>
        <v>2435.1134910000001</v>
      </c>
      <c r="I16" s="15">
        <f>'Цена на порамнување во ЕУР'!I16*'Среден курс'!$D$5</f>
        <v>2640.5588400000001</v>
      </c>
      <c r="J16" s="15">
        <f>'Цена на порамнување во ЕУР'!J16*'Среден курс'!$D$5</f>
        <v>2987.9161776478077</v>
      </c>
      <c r="K16" s="15">
        <f>'Цена на порамнување во ЕУР'!K16*'Среден курс'!$D$5</f>
        <v>3788.7083729999999</v>
      </c>
      <c r="L16" s="15">
        <f>'Цена на порамнување во ЕУР'!L16*'Среден курс'!$D$5</f>
        <v>3855.3392970000004</v>
      </c>
      <c r="M16" s="15">
        <f>'Цена на порамнување во ЕУР'!M16*'Среден курс'!$D$5</f>
        <v>3677.2647811265656</v>
      </c>
      <c r="N16" s="15">
        <f>'Цена на порамнување во ЕУР'!N16*'Среден курс'!$D$5</f>
        <v>3368.9803217923609</v>
      </c>
      <c r="O16" s="15">
        <f>'Цена на порамнување во ЕУР'!O16*'Среден курс'!$D$5</f>
        <v>3438.6059315165567</v>
      </c>
      <c r="P16" s="15">
        <f>'Цена на порамнување во ЕУР'!P16*'Среден курс'!$D$5</f>
        <v>3270.9533823795723</v>
      </c>
      <c r="Q16" s="15">
        <f>'Цена на порамнување во ЕУР'!Q16*'Среден курс'!$D$5</f>
        <v>3102.4814558241801</v>
      </c>
      <c r="R16" s="15">
        <f>'Цена на порамнување во ЕУР'!R16*'Среден курс'!$D$5</f>
        <v>3032.0692869593763</v>
      </c>
      <c r="S16" s="15">
        <f>'Цена на порамнување во ЕУР'!S16*'Среден курс'!$D$5</f>
        <v>3150.5551710743612</v>
      </c>
      <c r="T16" s="15">
        <f>'Цена на порамнување во ЕУР'!T16*'Среден курс'!$D$5</f>
        <v>3047.5949523316799</v>
      </c>
      <c r="U16" s="15">
        <f>'Цена на порамнување во ЕУР'!U16*'Среден курс'!$D$5</f>
        <v>3310.6584392210402</v>
      </c>
      <c r="V16" s="15">
        <f>'Цена на порамнување во ЕУР'!V16*'Среден курс'!$D$5</f>
        <v>3468.3103548947706</v>
      </c>
      <c r="W16" s="15">
        <f>'Цена на порамнување во ЕУР'!W16*'Среден курс'!$D$5</f>
        <v>3636.1164185251191</v>
      </c>
      <c r="X16" s="15">
        <f>'Цена на порамнување во ЕУР'!X16*'Среден курс'!$D$5</f>
        <v>3487.5494334651239</v>
      </c>
      <c r="Y16" s="15">
        <f>'Цена на порамнување во ЕУР'!Y16*'Среден курс'!$D$5</f>
        <v>3406.3745290506336</v>
      </c>
      <c r="Z16" s="16">
        <f>'Цена на порамнување во ЕУР'!Z16*'Среден курс'!$D$5</f>
        <v>3621.6782400142524</v>
      </c>
      <c r="AA16" s="27">
        <f>'Цена на порамнување во ЕУР'!AA16*'Среден курс'!$D$5</f>
        <v>2932.4245071310615</v>
      </c>
    </row>
    <row r="17" spans="2:27" x14ac:dyDescent="0.25">
      <c r="B17" s="65"/>
      <c r="C17" s="19" t="s">
        <v>26</v>
      </c>
      <c r="D17" s="17">
        <f>'Цена на порамнување во ЕУР'!D17*'Среден курс'!$D$5</f>
        <v>0</v>
      </c>
      <c r="E17" s="17">
        <f>'Цена на порамнување во ЕУР'!E17*'Среден курс'!$D$5</f>
        <v>0</v>
      </c>
      <c r="F17" s="17">
        <f>'Цена на порамнување во ЕУР'!F17*'Среден курс'!$D$5</f>
        <v>1028.4606510000001</v>
      </c>
      <c r="G17" s="17">
        <f>'Цена на порамнување во ЕУР'!G17*'Среден курс'!$D$5</f>
        <v>1028.4606510000001</v>
      </c>
      <c r="H17" s="17">
        <f>'Цена на порамнување во ЕУР'!H17*'Среден курс'!$D$5</f>
        <v>0</v>
      </c>
      <c r="I17" s="17">
        <f>'Цена на порамнување во ЕУР'!I17*'Среден курс'!$D$5</f>
        <v>0</v>
      </c>
      <c r="J17" s="17">
        <f>'Цена на порамнување во ЕУР'!J17*'Среден курс'!$D$5</f>
        <v>0</v>
      </c>
      <c r="K17" s="17">
        <f>'Цена на порамнување во ЕУР'!K17*'Среден курс'!$D$5</f>
        <v>0</v>
      </c>
      <c r="L17" s="17">
        <f>'Цена на порамнување во ЕУР'!L17*'Среден курс'!$D$5</f>
        <v>0</v>
      </c>
      <c r="M17" s="17">
        <f>'Цена на порамнување во ЕУР'!M17*'Среден курс'!$D$5</f>
        <v>0</v>
      </c>
      <c r="N17" s="17">
        <f>'Цена на порамнување во ЕУР'!N17*'Среден курс'!$D$5</f>
        <v>0</v>
      </c>
      <c r="O17" s="17">
        <f>'Цена на порамнување во ЕУР'!O17*'Среден курс'!$D$5</f>
        <v>0</v>
      </c>
      <c r="P17" s="17">
        <f>'Цена на порамнување во ЕУР'!P17*'Среден курс'!$D$5</f>
        <v>0</v>
      </c>
      <c r="Q17" s="17">
        <f>'Цена на порамнување во ЕУР'!Q17*'Среден курс'!$D$5</f>
        <v>0</v>
      </c>
      <c r="R17" s="17">
        <f>'Цена на порамнување во ЕУР'!R17*'Среден курс'!$D$5</f>
        <v>0</v>
      </c>
      <c r="S17" s="17">
        <f>'Цена на порамнување во ЕУР'!S17*'Среден курс'!$D$5</f>
        <v>0</v>
      </c>
      <c r="T17" s="17">
        <f>'Цена на порамнување во ЕУР'!T17*'Среден курс'!$D$5</f>
        <v>0</v>
      </c>
      <c r="U17" s="17">
        <f>'Цена на порамнување во ЕУР'!U17*'Среден курс'!$D$5</f>
        <v>0</v>
      </c>
      <c r="V17" s="17">
        <f>'Цена на порамнување во ЕУР'!V17*'Среден курс'!$D$5</f>
        <v>0</v>
      </c>
      <c r="W17" s="17">
        <f>'Цена на порамнување во ЕУР'!W17*'Среден курс'!$D$5</f>
        <v>0</v>
      </c>
      <c r="X17" s="17">
        <f>'Цена на порамнување во ЕУР'!X17*'Среден курс'!$D$5</f>
        <v>0</v>
      </c>
      <c r="Y17" s="17">
        <f>'Цена на порамнување во ЕУР'!Y17*'Среден курс'!$D$5</f>
        <v>0</v>
      </c>
      <c r="Z17" s="17">
        <f>'Цена на порамнување во ЕУР'!Z17*'Среден курс'!$D$5</f>
        <v>0</v>
      </c>
      <c r="AA17" s="28">
        <f>'Цена на порамнување во ЕУР'!AA17*'Среден курс'!$D$5</f>
        <v>0</v>
      </c>
    </row>
    <row r="18" spans="2:27" x14ac:dyDescent="0.25">
      <c r="B18" s="65"/>
      <c r="C18" s="19" t="s">
        <v>27</v>
      </c>
      <c r="D18" s="17">
        <f>'Цена на порамнување во ЕУР'!D18*'Среден курс'!$D$5</f>
        <v>0</v>
      </c>
      <c r="E18" s="17">
        <f>'Цена на порамнување во ЕУР'!E18*'Среден курс'!$D$5</f>
        <v>0</v>
      </c>
      <c r="F18" s="17">
        <f>'Цена на порамнување во ЕУР'!F18*'Среден курс'!$D$5</f>
        <v>0</v>
      </c>
      <c r="G18" s="17">
        <f>'Цена на порамнување во ЕУР'!G18*'Среден курс'!$D$5</f>
        <v>0</v>
      </c>
      <c r="H18" s="17">
        <f>'Цена на порамнување во ЕУР'!H18*'Среден курс'!$D$5</f>
        <v>0</v>
      </c>
      <c r="I18" s="17">
        <f>'Цена на порамнување во ЕУР'!I18*'Среден курс'!$D$5</f>
        <v>0</v>
      </c>
      <c r="J18" s="17">
        <f>'Цена на порамнување во ЕУР'!J18*'Среден курс'!$D$5</f>
        <v>0</v>
      </c>
      <c r="K18" s="17">
        <f>'Цена на порамнување во ЕУР'!K18*'Среден курс'!$D$5</f>
        <v>0</v>
      </c>
      <c r="L18" s="17">
        <f>'Цена на порамнување во ЕУР'!L18*'Среден курс'!$D$5</f>
        <v>0</v>
      </c>
      <c r="M18" s="17">
        <f>'Цена на порамнување во ЕУР'!M18*'Среден курс'!$D$5</f>
        <v>0</v>
      </c>
      <c r="N18" s="17">
        <f>'Цена на порамнување во ЕУР'!N18*'Среден курс'!$D$5</f>
        <v>0</v>
      </c>
      <c r="O18" s="17">
        <f>'Цена на порамнување во ЕУР'!O18*'Среден курс'!$D$5</f>
        <v>0</v>
      </c>
      <c r="P18" s="17">
        <f>'Цена на порамнување во ЕУР'!P18*'Среден курс'!$D$5</f>
        <v>0</v>
      </c>
      <c r="Q18" s="17">
        <f>'Цена на порамнување во ЕУР'!Q18*'Среден курс'!$D$5</f>
        <v>0</v>
      </c>
      <c r="R18" s="17">
        <f>'Цена на порамнување во ЕУР'!R18*'Среден курс'!$D$5</f>
        <v>0</v>
      </c>
      <c r="S18" s="17">
        <f>'Цена на порамнување во ЕУР'!S18*'Среден курс'!$D$5</f>
        <v>0</v>
      </c>
      <c r="T18" s="17">
        <f>'Цена на порамнување во ЕУР'!T18*'Среден курс'!$D$5</f>
        <v>0</v>
      </c>
      <c r="U18" s="17">
        <f>'Цена на порамнување во ЕУР'!U18*'Среден курс'!$D$5</f>
        <v>0</v>
      </c>
      <c r="V18" s="17">
        <f>'Цена на порамнување во ЕУР'!V18*'Среден курс'!$D$5</f>
        <v>0</v>
      </c>
      <c r="W18" s="17">
        <f>'Цена на порамнување во ЕУР'!W18*'Среден курс'!$D$5</f>
        <v>0</v>
      </c>
      <c r="X18" s="17">
        <f>'Цена на порамнување во ЕУР'!X18*'Среден курс'!$D$5</f>
        <v>0</v>
      </c>
      <c r="Y18" s="17">
        <f>'Цена на порамнување во ЕУР'!Y18*'Среден курс'!$D$5</f>
        <v>0</v>
      </c>
      <c r="Z18" s="17">
        <f>'Цена на порамнување во ЕУР'!Z18*'Среден курс'!$D$5</f>
        <v>0</v>
      </c>
      <c r="AA18" s="28">
        <f>'Цена на порамнување во ЕУР'!AA18*'Среден курс'!$D$5</f>
        <v>0</v>
      </c>
    </row>
    <row r="19" spans="2:27" x14ac:dyDescent="0.25">
      <c r="B19" s="66"/>
      <c r="C19" s="21" t="s">
        <v>28</v>
      </c>
      <c r="D19" s="18">
        <f>'Цена на порамнување во ЕУР'!D19*'Среден курс'!$D$5</f>
        <v>0</v>
      </c>
      <c r="E19" s="18">
        <f>'Цена на порамнување во ЕУР'!E19*'Среден курс'!$D$5</f>
        <v>0</v>
      </c>
      <c r="F19" s="18">
        <f>'Цена на порамнување во ЕУР'!F19*'Среден курс'!$D$5</f>
        <v>0</v>
      </c>
      <c r="G19" s="18">
        <f>'Цена на порамнување во ЕУР'!G19*'Среден курс'!$D$5</f>
        <v>0</v>
      </c>
      <c r="H19" s="18">
        <f>'Цена на порамнување во ЕУР'!H19*'Среден курс'!$D$5</f>
        <v>0</v>
      </c>
      <c r="I19" s="18">
        <f>'Цена на порамнување во ЕУР'!I19*'Среден курс'!$D$5</f>
        <v>0</v>
      </c>
      <c r="J19" s="18">
        <f>'Цена на порамнување во ЕУР'!J19*'Среден курс'!$D$5</f>
        <v>0</v>
      </c>
      <c r="K19" s="18">
        <f>'Цена на порамнување во ЕУР'!K19*'Среден курс'!$D$5</f>
        <v>0</v>
      </c>
      <c r="L19" s="18">
        <f>'Цена на порамнување во ЕУР'!L19*'Среден курс'!$D$5</f>
        <v>0</v>
      </c>
      <c r="M19" s="18">
        <f>'Цена на порамнување во ЕУР'!M19*'Среден курс'!$D$5</f>
        <v>0</v>
      </c>
      <c r="N19" s="18">
        <f>'Цена на порамнување во ЕУР'!N19*'Среден курс'!$D$5</f>
        <v>0</v>
      </c>
      <c r="O19" s="18">
        <f>'Цена на порамнување во ЕУР'!O19*'Среден курс'!$D$5</f>
        <v>0</v>
      </c>
      <c r="P19" s="18">
        <f>'Цена на порамнување во ЕУР'!P19*'Среден курс'!$D$5</f>
        <v>0</v>
      </c>
      <c r="Q19" s="18">
        <f>'Цена на порамнување во ЕУР'!Q19*'Среден курс'!$D$5</f>
        <v>0</v>
      </c>
      <c r="R19" s="18">
        <f>'Цена на порамнување во ЕУР'!R19*'Среден курс'!$D$5</f>
        <v>0</v>
      </c>
      <c r="S19" s="18">
        <f>'Цена на порамнување во ЕУР'!S19*'Среден курс'!$D$5</f>
        <v>0</v>
      </c>
      <c r="T19" s="18">
        <f>'Цена на порамнување во ЕУР'!T19*'Среден курс'!$D$5</f>
        <v>0</v>
      </c>
      <c r="U19" s="18">
        <f>'Цена на порамнување во ЕУР'!U19*'Среден курс'!$D$5</f>
        <v>0</v>
      </c>
      <c r="V19" s="18">
        <f>'Цена на порамнување во ЕУР'!V19*'Среден курс'!$D$5</f>
        <v>0</v>
      </c>
      <c r="W19" s="18">
        <f>'Цена на порамнување во ЕУР'!W19*'Среден курс'!$D$5</f>
        <v>0</v>
      </c>
      <c r="X19" s="18">
        <f>'Цена на порамнување во ЕУР'!X19*'Среден курс'!$D$5</f>
        <v>0</v>
      </c>
      <c r="Y19" s="18">
        <f>'Цена на порамнување во ЕУР'!Y19*'Среден курс'!$D$5</f>
        <v>0</v>
      </c>
      <c r="Z19" s="18">
        <f>'Цена на порамнување во ЕУР'!Z19*'Среден курс'!$D$5</f>
        <v>0</v>
      </c>
      <c r="AA19" s="29">
        <f>'Цена на порамнување во ЕУР'!AA19*'Среден курс'!$D$5</f>
        <v>0</v>
      </c>
    </row>
    <row r="20" spans="2:27" x14ac:dyDescent="0.25">
      <c r="B20" s="64">
        <v>44048</v>
      </c>
      <c r="C20" s="20" t="s">
        <v>25</v>
      </c>
      <c r="D20" s="14">
        <f>'Цена на порамнување во ЕУР'!D20*'Среден курс'!$D$6</f>
        <v>2589.4498846153851</v>
      </c>
      <c r="E20" s="14">
        <f>'Цена на порамнување во ЕУР'!E20*'Среден курс'!$D$6</f>
        <v>2246.7948000000001</v>
      </c>
      <c r="F20" s="15">
        <f>'Цена на порамнување во ЕУР'!F20*'Среден курс'!$D$6</f>
        <v>2269.1421</v>
      </c>
      <c r="G20" s="15">
        <f>'Цена на порамнување во ЕУР'!G20*'Среден курс'!$D$6</f>
        <v>2083.4401500000004</v>
      </c>
      <c r="H20" s="15">
        <f>'Цена на порамнување во ЕУР'!H20*'Среден курс'!$D$6</f>
        <v>2120.4571499999997</v>
      </c>
      <c r="I20" s="15">
        <f>'Цена на порамнување во ЕУР'!I20*'Среден курс'!$D$6</f>
        <v>2346.2608500000001</v>
      </c>
      <c r="J20" s="15">
        <f>'Цена на порамнување во ЕУР'!J20*'Среден курс'!$D$6</f>
        <v>2860.8558211777613</v>
      </c>
      <c r="K20" s="15">
        <f>'Цена на порамнување во ЕУР'!K20*'Среден курс'!$D$6</f>
        <v>3786.8391000000001</v>
      </c>
      <c r="L20" s="15">
        <f>'Цена на порамнување во ЕУР'!L20*'Среден курс'!$D$6</f>
        <v>0</v>
      </c>
      <c r="M20" s="15">
        <f>'Цена на порамнување во ЕУР'!M20*'Среден курс'!$D$6</f>
        <v>3901.042539009974</v>
      </c>
      <c r="N20" s="15">
        <f>'Цена на порамнување во ЕУР'!N20*'Среден курс'!$D$6</f>
        <v>3518.7631775584573</v>
      </c>
      <c r="O20" s="15">
        <f>'Цена на порамнување во ЕУР'!O20*'Среден курс'!$D$6</f>
        <v>3514.7641500000004</v>
      </c>
      <c r="P20" s="15">
        <f>'Цена на порамнување во ЕУР'!P20*'Среден курс'!$D$6</f>
        <v>3514.4663120689656</v>
      </c>
      <c r="Q20" s="15">
        <f>'Цена на порамнување во ЕУР'!Q20*'Среден курс'!$D$6</f>
        <v>0</v>
      </c>
      <c r="R20" s="15">
        <f>'Цена на порамнување во ЕУР'!R20*'Среден курс'!$D$6</f>
        <v>0</v>
      </c>
      <c r="S20" s="15">
        <f>'Цена на порамнување во ЕУР'!S20*'Среден курс'!$D$6</f>
        <v>0</v>
      </c>
      <c r="T20" s="15">
        <f>'Цена на порамнување во ЕУР'!T20*'Среден курс'!$D$6</f>
        <v>0</v>
      </c>
      <c r="U20" s="15">
        <f>'Цена на порамнување во ЕУР'!U20*'Среден курс'!$D$6</f>
        <v>0</v>
      </c>
      <c r="V20" s="15">
        <f>'Цена на порамнување во ЕУР'!V20*'Среден курс'!$D$6</f>
        <v>0</v>
      </c>
      <c r="W20" s="15">
        <f>'Цена на порамнување во ЕУР'!W20*'Среден курс'!$D$6</f>
        <v>0</v>
      </c>
      <c r="X20" s="15">
        <f>'Цена на порамнување во ЕУР'!X20*'Среден курс'!$D$6</f>
        <v>4063.8496500000001</v>
      </c>
      <c r="Y20" s="15">
        <f>'Цена на порамнување во ЕУР'!Y20*'Среден курс'!$D$6</f>
        <v>0</v>
      </c>
      <c r="Z20" s="16">
        <f>'Цена на порамнување во ЕУР'!Z20*'Среден курс'!$D$6</f>
        <v>0</v>
      </c>
      <c r="AA20" s="27">
        <f>'Цена на порамнување во ЕУР'!AA20*'Среден курс'!$D$6</f>
        <v>0</v>
      </c>
    </row>
    <row r="21" spans="2:27" x14ac:dyDescent="0.25">
      <c r="B21" s="65"/>
      <c r="C21" s="19" t="s">
        <v>26</v>
      </c>
      <c r="D21" s="17">
        <f>'Цена на порамнување во ЕУР'!D21*'Среден курс'!$D$6</f>
        <v>0</v>
      </c>
      <c r="E21" s="17">
        <f>'Цена на порамнување во ЕУР'!E21*'Среден курс'!$D$6</f>
        <v>0</v>
      </c>
      <c r="F21" s="17">
        <f>'Цена на порамнување во ЕУР'!F21*'Среден курс'!$D$6</f>
        <v>0</v>
      </c>
      <c r="G21" s="17">
        <f>'Цена на порамнување во ЕУР'!G21*'Среден курс'!$D$6</f>
        <v>0</v>
      </c>
      <c r="H21" s="17">
        <f>'Цена на порамнување во ЕУР'!H21*'Среден курс'!$D$6</f>
        <v>0</v>
      </c>
      <c r="I21" s="17">
        <f>'Цена на порамнување во ЕУР'!I21*'Среден курс'!$D$6</f>
        <v>0</v>
      </c>
      <c r="J21" s="17">
        <f>'Цена на порамнување во ЕУР'!J21*'Среден курс'!$D$6</f>
        <v>0</v>
      </c>
      <c r="K21" s="17">
        <f>'Цена на порамнување во ЕУР'!K21*'Среден курс'!$D$6</f>
        <v>0</v>
      </c>
      <c r="L21" s="17">
        <f>'Цена на порамнување во ЕУР'!L21*'Среден курс'!$D$6</f>
        <v>1113.2669099374837</v>
      </c>
      <c r="M21" s="17">
        <f>'Цена на порамнување во ЕУР'!M21*'Среден курс'!$D$6</f>
        <v>0</v>
      </c>
      <c r="N21" s="17">
        <f>'Цена на порамнување во ЕУР'!N21*'Среден курс'!$D$6</f>
        <v>0</v>
      </c>
      <c r="O21" s="17">
        <f>'Цена на порамнување во ЕУР'!O21*'Среден курс'!$D$6</f>
        <v>0</v>
      </c>
      <c r="P21" s="17">
        <f>'Цена на порамнување во ЕУР'!P21*'Среден курс'!$D$6</f>
        <v>0</v>
      </c>
      <c r="Q21" s="17">
        <f>'Цена на порамнување во ЕУР'!Q21*'Среден курс'!$D$6</f>
        <v>1276.4695499999998</v>
      </c>
      <c r="R21" s="17">
        <f>'Цена на порамнување во ЕУР'!R21*'Среден курс'!$D$6</f>
        <v>1203.6694500000001</v>
      </c>
      <c r="S21" s="17">
        <f>'Цена на порамнување во ЕУР'!S21*'Среден курс'!$D$6</f>
        <v>1016.7941446516193</v>
      </c>
      <c r="T21" s="17">
        <f>'Цена на порамнување во ЕУР'!T21*'Среден курс'!$D$6</f>
        <v>920.19832811531319</v>
      </c>
      <c r="U21" s="17">
        <f>'Цена на порамнување во ЕУР'!U21*'Среден курс'!$D$6</f>
        <v>890.76362727272726</v>
      </c>
      <c r="V21" s="17">
        <f>'Цена на порамнување во ЕУР'!V21*'Среден курс'!$D$6</f>
        <v>952.99529355503228</v>
      </c>
      <c r="W21" s="17">
        <f>'Цена на порамнување во ЕУР'!W21*'Среден курс'!$D$6</f>
        <v>1341.2492999999999</v>
      </c>
      <c r="X21" s="17">
        <f>'Цена на порамнување во ЕУР'!X21*'Среден курс'!$D$6</f>
        <v>0</v>
      </c>
      <c r="Y21" s="17">
        <f>'Цена на порамнување во ЕУР'!Y21*'Среден курс'!$D$6</f>
        <v>1294.3611000000001</v>
      </c>
      <c r="Z21" s="17">
        <f>'Цена на порамнување во ЕУР'!Z21*'Среден курс'!$D$6</f>
        <v>1233.9000000000001</v>
      </c>
      <c r="AA21" s="28">
        <f>'Цена на порамнување во ЕУР'!AA21*'Среден курс'!$D$6</f>
        <v>1029.0726</v>
      </c>
    </row>
    <row r="22" spans="2:27" x14ac:dyDescent="0.25">
      <c r="B22" s="65"/>
      <c r="C22" s="19" t="s">
        <v>27</v>
      </c>
      <c r="D22" s="17">
        <f>'Цена на порамнување во ЕУР'!D22*'Среден курс'!$D$6</f>
        <v>0</v>
      </c>
      <c r="E22" s="17">
        <f>'Цена на порамнување во ЕУР'!E22*'Среден курс'!$D$6</f>
        <v>0</v>
      </c>
      <c r="F22" s="17">
        <f>'Цена на порамнување во ЕУР'!F22*'Среден курс'!$D$6</f>
        <v>0</v>
      </c>
      <c r="G22" s="17">
        <f>'Цена на порамнување во ЕУР'!G22*'Среден курс'!$D$6</f>
        <v>0</v>
      </c>
      <c r="H22" s="17">
        <f>'Цена на порамнување во ЕУР'!H22*'Среден курс'!$D$6</f>
        <v>0</v>
      </c>
      <c r="I22" s="17">
        <f>'Цена на порамнување во ЕУР'!I22*'Среден курс'!$D$6</f>
        <v>0</v>
      </c>
      <c r="J22" s="17">
        <f>'Цена на порамнување во ЕУР'!J22*'Среден курс'!$D$6</f>
        <v>0</v>
      </c>
      <c r="K22" s="17">
        <f>'Цена на порамнување во ЕУР'!K22*'Среден курс'!$D$6</f>
        <v>0</v>
      </c>
      <c r="L22" s="17">
        <f>'Цена на порамнување во ЕУР'!L22*'Среден курс'!$D$6</f>
        <v>0</v>
      </c>
      <c r="M22" s="17">
        <f>'Цена на порамнување во ЕУР'!M22*'Среден курс'!$D$6</f>
        <v>0</v>
      </c>
      <c r="N22" s="17">
        <f>'Цена на порамнување во ЕУР'!N22*'Среден курс'!$D$6</f>
        <v>0</v>
      </c>
      <c r="O22" s="17">
        <f>'Цена на порамнување во ЕУР'!O22*'Среден курс'!$D$6</f>
        <v>0</v>
      </c>
      <c r="P22" s="17">
        <f>'Цена на порамнување во ЕУР'!P22*'Среден курс'!$D$6</f>
        <v>0</v>
      </c>
      <c r="Q22" s="17">
        <f>'Цена на порамнување во ЕУР'!Q22*'Среден курс'!$D$6</f>
        <v>0</v>
      </c>
      <c r="R22" s="17">
        <f>'Цена на порамнување во ЕУР'!R22*'Среден курс'!$D$6</f>
        <v>0</v>
      </c>
      <c r="S22" s="17">
        <f>'Цена на порамнување во ЕУР'!S22*'Среден курс'!$D$6</f>
        <v>0</v>
      </c>
      <c r="T22" s="17">
        <f>'Цена на порамнување во ЕУР'!T22*'Среден курс'!$D$6</f>
        <v>0</v>
      </c>
      <c r="U22" s="17">
        <f>'Цена на порамнување во ЕУР'!U22*'Среден курс'!$D$6</f>
        <v>0</v>
      </c>
      <c r="V22" s="17">
        <f>'Цена на порамнување во ЕУР'!V22*'Среден курс'!$D$6</f>
        <v>0</v>
      </c>
      <c r="W22" s="17">
        <f>'Цена на порамнување во ЕУР'!W22*'Среден курс'!$D$6</f>
        <v>0</v>
      </c>
      <c r="X22" s="17">
        <f>'Цена на порамнување во ЕУР'!X22*'Среден курс'!$D$6</f>
        <v>0</v>
      </c>
      <c r="Y22" s="17">
        <f>'Цена на порамнување во ЕУР'!Y22*'Среден курс'!$D$6</f>
        <v>0</v>
      </c>
      <c r="Z22" s="17">
        <f>'Цена на порамнување во ЕУР'!Z22*'Среден курс'!$D$6</f>
        <v>0</v>
      </c>
      <c r="AA22" s="28">
        <f>'Цена на порамнување во ЕУР'!AA22*'Среден курс'!$D$6</f>
        <v>0</v>
      </c>
    </row>
    <row r="23" spans="2:27" x14ac:dyDescent="0.25">
      <c r="B23" s="66"/>
      <c r="C23" s="21" t="s">
        <v>28</v>
      </c>
      <c r="D23" s="18">
        <f>'Цена на порамнување во ЕУР'!D23*'Среден курс'!$D$6</f>
        <v>0</v>
      </c>
      <c r="E23" s="18">
        <f>'Цена на порамнување во ЕУР'!E23*'Среден курс'!$D$6</f>
        <v>0</v>
      </c>
      <c r="F23" s="18">
        <f>'Цена на порамнување во ЕУР'!F23*'Среден курс'!$D$6</f>
        <v>0</v>
      </c>
      <c r="G23" s="18">
        <f>'Цена на порамнување во ЕУР'!G23*'Среден курс'!$D$6</f>
        <v>0</v>
      </c>
      <c r="H23" s="18">
        <f>'Цена на порамнување во ЕУР'!H23*'Среден курс'!$D$6</f>
        <v>0</v>
      </c>
      <c r="I23" s="18">
        <f>'Цена на порамнување во ЕУР'!I23*'Среден курс'!$D$6</f>
        <v>0</v>
      </c>
      <c r="J23" s="18">
        <f>'Цена на порамнување во ЕУР'!J23*'Среден курс'!$D$6</f>
        <v>0</v>
      </c>
      <c r="K23" s="18">
        <f>'Цена на порамнување во ЕУР'!K23*'Среден курс'!$D$6</f>
        <v>0</v>
      </c>
      <c r="L23" s="18">
        <f>'Цена на порамнување во ЕУР'!L23*'Среден курс'!$D$6</f>
        <v>0</v>
      </c>
      <c r="M23" s="18">
        <f>'Цена на порамнување во ЕУР'!M23*'Среден курс'!$D$6</f>
        <v>0</v>
      </c>
      <c r="N23" s="18">
        <f>'Цена на порамнување во ЕУР'!N23*'Среден курс'!$D$6</f>
        <v>0</v>
      </c>
      <c r="O23" s="18">
        <f>'Цена на порамнување во ЕУР'!O23*'Среден курс'!$D$6</f>
        <v>0</v>
      </c>
      <c r="P23" s="18">
        <f>'Цена на порамнување во ЕУР'!P23*'Среден курс'!$D$6</f>
        <v>0</v>
      </c>
      <c r="Q23" s="18">
        <f>'Цена на порамнување во ЕУР'!Q23*'Среден курс'!$D$6</f>
        <v>0</v>
      </c>
      <c r="R23" s="18">
        <f>'Цена на порамнување во ЕУР'!R23*'Среден курс'!$D$6</f>
        <v>0</v>
      </c>
      <c r="S23" s="18">
        <f>'Цена на порамнување во ЕУР'!S23*'Среден курс'!$D$6</f>
        <v>0</v>
      </c>
      <c r="T23" s="18">
        <f>'Цена на порамнување во ЕУР'!T23*'Среден курс'!$D$6</f>
        <v>0</v>
      </c>
      <c r="U23" s="18">
        <f>'Цена на порамнување во ЕУР'!U23*'Среден курс'!$D$6</f>
        <v>0</v>
      </c>
      <c r="V23" s="18">
        <f>'Цена на порамнување во ЕУР'!V23*'Среден курс'!$D$6</f>
        <v>0</v>
      </c>
      <c r="W23" s="18">
        <f>'Цена на порамнување во ЕУР'!W23*'Среден курс'!$D$6</f>
        <v>0</v>
      </c>
      <c r="X23" s="18">
        <f>'Цена на порамнување во ЕУР'!X23*'Среден курс'!$D$6</f>
        <v>0</v>
      </c>
      <c r="Y23" s="18">
        <f>'Цена на порамнување во ЕУР'!Y23*'Среден курс'!$D$6</f>
        <v>0</v>
      </c>
      <c r="Z23" s="18">
        <f>'Цена на порамнување во ЕУР'!Z23*'Среден курс'!$D$6</f>
        <v>0</v>
      </c>
      <c r="AA23" s="29">
        <f>'Цена на порамнување во ЕУР'!AA23*'Среден курс'!$D$6</f>
        <v>0</v>
      </c>
    </row>
    <row r="24" spans="2:27" x14ac:dyDescent="0.25">
      <c r="B24" s="64">
        <v>44049</v>
      </c>
      <c r="C24" s="20" t="s">
        <v>25</v>
      </c>
      <c r="D24" s="14">
        <f>'Цена на порамнување во ЕУР'!D24*'Среден курс'!$D$7</f>
        <v>2961.4991999999997</v>
      </c>
      <c r="E24" s="14">
        <f>'Цена на порамнување во ЕУР'!E24*'Среден курс'!$D$7</f>
        <v>2427.8123649999998</v>
      </c>
      <c r="F24" s="15">
        <f>'Цена на порамнување во ЕУР'!F24*'Среден курс'!$D$7</f>
        <v>2221.1243999999997</v>
      </c>
      <c r="G24" s="15">
        <f>'Цена на порамнување во ЕУР'!G24*'Среден курс'!$D$7</f>
        <v>2126.7266129999998</v>
      </c>
      <c r="H24" s="15">
        <f>'Цена на порамнување во ЕУР'!H24*'Среден курс'!$D$7</f>
        <v>2126.7266129999998</v>
      </c>
      <c r="I24" s="15">
        <f>'Цена на порамнување во ЕУР'!I24*'Среден курс'!$D$7</f>
        <v>2142.4571611331594</v>
      </c>
      <c r="J24" s="15">
        <f>'Цена на порамнување во ЕУР'!J24*'Среден курс'!$D$7</f>
        <v>2688.4859925000001</v>
      </c>
      <c r="K24" s="15">
        <f>'Цена на порамнување во ЕУР'!K24*'Среден курс'!$D$7</f>
        <v>0</v>
      </c>
      <c r="L24" s="15">
        <f>'Цена на порамнување во ЕУР'!L24*'Среден курс'!$D$7</f>
        <v>0</v>
      </c>
      <c r="M24" s="15">
        <f>'Цена на порамнување во ЕУР'!M24*'Среден курс'!$D$7</f>
        <v>3386.1008280503715</v>
      </c>
      <c r="N24" s="15">
        <f>'Цена на порамнување во ЕУР'!N24*'Среден курс'!$D$7</f>
        <v>2888.4113198139535</v>
      </c>
      <c r="O24" s="15">
        <f>'Цена на порамнување во ЕУР'!O24*'Среден курс'!$D$7</f>
        <v>2748.0352586355684</v>
      </c>
      <c r="P24" s="15">
        <f>'Цена на порамнување во ЕУР'!P24*'Среден курс'!$D$7</f>
        <v>2645.2878820807455</v>
      </c>
      <c r="Q24" s="15">
        <f>'Цена на порамнување во ЕУР'!Q24*'Среден курс'!$D$7</f>
        <v>0</v>
      </c>
      <c r="R24" s="15">
        <f>'Цена на порамнување во ЕУР'!R24*'Среден курс'!$D$7</f>
        <v>2426.3231053448276</v>
      </c>
      <c r="S24" s="15">
        <f>'Цена на порамнување во ЕУР'!S24*'Среден курс'!$D$7</f>
        <v>0</v>
      </c>
      <c r="T24" s="15">
        <f>'Цена на порамнување во ЕУР'!T24*'Среден курс'!$D$7</f>
        <v>0</v>
      </c>
      <c r="U24" s="15">
        <f>'Цена на порамнување во ЕУР'!U24*'Среден курс'!$D$7</f>
        <v>0</v>
      </c>
      <c r="V24" s="15">
        <f>'Цена на порамнување во ЕУР'!V24*'Среден курс'!$D$7</f>
        <v>0</v>
      </c>
      <c r="W24" s="15">
        <f>'Цена на порамнување во ЕУР'!W24*'Среден курс'!$D$7</f>
        <v>0</v>
      </c>
      <c r="X24" s="15">
        <f>'Цена на порамнување во ЕУР'!X24*'Среден курс'!$D$7</f>
        <v>0</v>
      </c>
      <c r="Y24" s="15">
        <f>'Цена на порамнување во ЕУР'!Y24*'Среден курс'!$D$7</f>
        <v>0</v>
      </c>
      <c r="Z24" s="16">
        <f>'Цена на порамнување во ЕУР'!Z24*'Среден курс'!$D$7</f>
        <v>0</v>
      </c>
      <c r="AA24" s="27">
        <f>'Цена на порамнување во ЕУР'!AA24*'Среден курс'!$D$7</f>
        <v>0</v>
      </c>
    </row>
    <row r="25" spans="2:27" x14ac:dyDescent="0.25">
      <c r="B25" s="65"/>
      <c r="C25" s="19" t="s">
        <v>26</v>
      </c>
      <c r="D25" s="17">
        <f>'Цена на порамнување во ЕУР'!D25*'Среден курс'!$D$7</f>
        <v>0</v>
      </c>
      <c r="E25" s="17">
        <f>'Цена на порамнување во ЕУР'!E25*'Среден курс'!$D$7</f>
        <v>0</v>
      </c>
      <c r="F25" s="17">
        <f>'Цена на порамнување во ЕУР'!F25*'Среден курс'!$D$7</f>
        <v>0</v>
      </c>
      <c r="G25" s="17">
        <f>'Цена на порамнување во ЕУР'!G25*'Среден курс'!$D$7</f>
        <v>0</v>
      </c>
      <c r="H25" s="17">
        <f>'Цена на порамнување во ЕУР'!H25*'Среден курс'!$D$7</f>
        <v>0</v>
      </c>
      <c r="I25" s="17">
        <f>'Цена на порамнување во ЕУР'!I25*'Среден курс'!$D$7</f>
        <v>0</v>
      </c>
      <c r="J25" s="17">
        <f>'Цена на порамнување во ЕУР'!J25*'Среден курс'!$D$7</f>
        <v>0</v>
      </c>
      <c r="K25" s="17">
        <f>'Цена на порамнување во ЕУР'!K25*'Среден курс'!$D$7</f>
        <v>1233.341021</v>
      </c>
      <c r="L25" s="17">
        <f>'Цена на порамнување во ЕУР'!L25*'Среден курс'!$D$7</f>
        <v>1263.5729919999999</v>
      </c>
      <c r="M25" s="17">
        <f>'Цена на порамнување во ЕУР'!M25*'Среден курс'!$D$7</f>
        <v>0</v>
      </c>
      <c r="N25" s="17">
        <f>'Цена на порамнување во ЕУР'!N25*'Среден курс'!$D$7</f>
        <v>0</v>
      </c>
      <c r="O25" s="17">
        <f>'Цена на порамнување во ЕУР'!O25*'Среден курс'!$D$7</f>
        <v>0</v>
      </c>
      <c r="P25" s="17">
        <f>'Цена на порамнување во ЕУР'!P25*'Среден курс'!$D$7</f>
        <v>0</v>
      </c>
      <c r="Q25" s="17">
        <f>'Цена на порамнување во ЕУР'!Q25*'Среден курс'!$D$7</f>
        <v>1028.5039929999998</v>
      </c>
      <c r="R25" s="17">
        <f>'Цена на порамнување во ЕУР'!R25*'Среден курс'!$D$7</f>
        <v>0</v>
      </c>
      <c r="S25" s="17">
        <f>'Цена на порамнување во ЕУР'!S25*'Среден курс'!$D$7</f>
        <v>869.43974169002968</v>
      </c>
      <c r="T25" s="17">
        <f>'Цена на порамнување во ЕУР'!T25*'Среден курс'!$D$7</f>
        <v>818.88821532091754</v>
      </c>
      <c r="U25" s="17">
        <f>'Цена на порамнување во ЕУР'!U25*'Среден курс'!$D$7</f>
        <v>897.17113569900755</v>
      </c>
      <c r="V25" s="17">
        <f>'Цена на порамнување во ЕУР'!V25*'Среден курс'!$D$7</f>
        <v>866.79818362450862</v>
      </c>
      <c r="W25" s="17">
        <f>'Цена на порамнување во ЕУР'!W25*'Среден курс'!$D$7</f>
        <v>1055.6299757008546</v>
      </c>
      <c r="X25" s="17">
        <f>'Цена на порамнување во ЕУР'!X25*'Среден курс'!$D$7</f>
        <v>1486.9193899999998</v>
      </c>
      <c r="Y25" s="17">
        <f>'Цена на порамнување во ЕУР'!Y25*'Среден курс'!$D$7</f>
        <v>1244.7708184067797</v>
      </c>
      <c r="Z25" s="17">
        <f>'Цена на порамнување во ЕУР'!Z25*'Среден курс'!$D$7</f>
        <v>947.6498012132821</v>
      </c>
      <c r="AA25" s="28">
        <f>'Цена на порамнување во ЕУР'!AA25*'Среден курс'!$D$7</f>
        <v>766.9093356978417</v>
      </c>
    </row>
    <row r="26" spans="2:27" x14ac:dyDescent="0.25">
      <c r="B26" s="65"/>
      <c r="C26" s="19" t="s">
        <v>27</v>
      </c>
      <c r="D26" s="17">
        <f>'Цена на порамнување во ЕУР'!D26*'Среден курс'!$D$7</f>
        <v>0</v>
      </c>
      <c r="E26" s="17">
        <f>'Цена на порамнување во ЕУР'!E26*'Среден курс'!$D$7</f>
        <v>0</v>
      </c>
      <c r="F26" s="17">
        <f>'Цена на порамнување во ЕУР'!F26*'Среден курс'!$D$7</f>
        <v>0</v>
      </c>
      <c r="G26" s="17">
        <f>'Цена на порамнување во ЕУР'!G26*'Среден курс'!$D$7</f>
        <v>0</v>
      </c>
      <c r="H26" s="17">
        <f>'Цена на порамнување во ЕУР'!H26*'Среден курс'!$D$7</f>
        <v>0</v>
      </c>
      <c r="I26" s="17">
        <f>'Цена на порамнување во ЕУР'!I26*'Среден курс'!$D$7</f>
        <v>0</v>
      </c>
      <c r="J26" s="17">
        <f>'Цена на порамнување во ЕУР'!J26*'Среден курс'!$D$7</f>
        <v>0</v>
      </c>
      <c r="K26" s="17">
        <f>'Цена на порамнување во ЕУР'!K26*'Среден курс'!$D$7</f>
        <v>0</v>
      </c>
      <c r="L26" s="17">
        <f>'Цена на порамнување во ЕУР'!L26*'Среден курс'!$D$7</f>
        <v>0</v>
      </c>
      <c r="M26" s="17">
        <f>'Цена на порамнување во ЕУР'!M26*'Среден курс'!$D$7</f>
        <v>0</v>
      </c>
      <c r="N26" s="17">
        <f>'Цена на порамнување во ЕУР'!N26*'Среден курс'!$D$7</f>
        <v>0</v>
      </c>
      <c r="O26" s="17">
        <f>'Цена на порамнување во ЕУР'!O26*'Среден курс'!$D$7</f>
        <v>0</v>
      </c>
      <c r="P26" s="17">
        <f>'Цена на порамнување во ЕУР'!P26*'Среден курс'!$D$7</f>
        <v>0</v>
      </c>
      <c r="Q26" s="17">
        <f>'Цена на порамнување во ЕУР'!Q26*'Среден курс'!$D$7</f>
        <v>0</v>
      </c>
      <c r="R26" s="17">
        <f>'Цена на порамнување во ЕУР'!R26*'Среден курс'!$D$7</f>
        <v>0</v>
      </c>
      <c r="S26" s="17">
        <f>'Цена на порамнување во ЕУР'!S26*'Среден курс'!$D$7</f>
        <v>0</v>
      </c>
      <c r="T26" s="17">
        <f>'Цена на порамнување во ЕУР'!T26*'Среден курс'!$D$7</f>
        <v>0</v>
      </c>
      <c r="U26" s="17">
        <f>'Цена на порамнување во ЕУР'!U26*'Среден курс'!$D$7</f>
        <v>0</v>
      </c>
      <c r="V26" s="17">
        <f>'Цена на порамнување во ЕУР'!V26*'Среден курс'!$D$7</f>
        <v>0</v>
      </c>
      <c r="W26" s="17">
        <f>'Цена на порамнување во ЕУР'!W26*'Среден курс'!$D$7</f>
        <v>0</v>
      </c>
      <c r="X26" s="17">
        <f>'Цена на порамнување во ЕУР'!X26*'Среден курс'!$D$7</f>
        <v>0</v>
      </c>
      <c r="Y26" s="17">
        <f>'Цена на порамнување во ЕУР'!Y26*'Среден курс'!$D$7</f>
        <v>0</v>
      </c>
      <c r="Z26" s="17">
        <f>'Цена на порамнување во ЕУР'!Z26*'Среден курс'!$D$7</f>
        <v>0</v>
      </c>
      <c r="AA26" s="28">
        <f>'Цена на порамнување во ЕУР'!AA26*'Среден курс'!$D$7</f>
        <v>0</v>
      </c>
    </row>
    <row r="27" spans="2:27" x14ac:dyDescent="0.25">
      <c r="B27" s="66"/>
      <c r="C27" s="21" t="s">
        <v>28</v>
      </c>
      <c r="D27" s="18">
        <f>'Цена на порамнување во ЕУР'!D27*'Среден курс'!$D$7</f>
        <v>0</v>
      </c>
      <c r="E27" s="18">
        <f>'Цена на порамнување во ЕУР'!E27*'Среден курс'!$D$7</f>
        <v>0</v>
      </c>
      <c r="F27" s="18">
        <f>'Цена на порамнување во ЕУР'!F27*'Среден курс'!$D$7</f>
        <v>0</v>
      </c>
      <c r="G27" s="18">
        <f>'Цена на порамнување во ЕУР'!G27*'Среден курс'!$D$7</f>
        <v>0</v>
      </c>
      <c r="H27" s="18">
        <f>'Цена на порамнување во ЕУР'!H27*'Среден курс'!$D$7</f>
        <v>0</v>
      </c>
      <c r="I27" s="18">
        <f>'Цена на порамнување во ЕУР'!I27*'Среден курс'!$D$7</f>
        <v>0</v>
      </c>
      <c r="J27" s="18">
        <f>'Цена на порамнување во ЕУР'!J27*'Среден курс'!$D$7</f>
        <v>0</v>
      </c>
      <c r="K27" s="18">
        <f>'Цена на порамнување во ЕУР'!K27*'Среден курс'!$D$7</f>
        <v>0</v>
      </c>
      <c r="L27" s="18">
        <f>'Цена на порамнување во ЕУР'!L27*'Среден курс'!$D$7</f>
        <v>0</v>
      </c>
      <c r="M27" s="18">
        <f>'Цена на порамнување во ЕУР'!M27*'Среден курс'!$D$7</f>
        <v>0</v>
      </c>
      <c r="N27" s="18">
        <f>'Цена на порамнување во ЕУР'!N27*'Среден курс'!$D$7</f>
        <v>0</v>
      </c>
      <c r="O27" s="18">
        <f>'Цена на порамнување во ЕУР'!O27*'Среден курс'!$D$7</f>
        <v>0</v>
      </c>
      <c r="P27" s="18">
        <f>'Цена на порамнување во ЕУР'!P27*'Среден курс'!$D$7</f>
        <v>0</v>
      </c>
      <c r="Q27" s="18">
        <f>'Цена на порамнување во ЕУР'!Q27*'Среден курс'!$D$7</f>
        <v>0</v>
      </c>
      <c r="R27" s="18">
        <f>'Цена на порамнување во ЕУР'!R27*'Среден курс'!$D$7</f>
        <v>0</v>
      </c>
      <c r="S27" s="18">
        <f>'Цена на порамнување во ЕУР'!S27*'Среден курс'!$D$7</f>
        <v>0</v>
      </c>
      <c r="T27" s="18">
        <f>'Цена на порамнување во ЕУР'!T27*'Среден курс'!$D$7</f>
        <v>0</v>
      </c>
      <c r="U27" s="18">
        <f>'Цена на порамнување во ЕУР'!U27*'Среден курс'!$D$7</f>
        <v>0</v>
      </c>
      <c r="V27" s="18">
        <f>'Цена на порамнување во ЕУР'!V27*'Среден курс'!$D$7</f>
        <v>0</v>
      </c>
      <c r="W27" s="18">
        <f>'Цена на порамнување во ЕУР'!W27*'Среден курс'!$D$7</f>
        <v>0</v>
      </c>
      <c r="X27" s="18">
        <f>'Цена на порамнување во ЕУР'!X27*'Среден курс'!$D$7</f>
        <v>0</v>
      </c>
      <c r="Y27" s="18">
        <f>'Цена на порамнување во ЕУР'!Y27*'Среден курс'!$D$7</f>
        <v>0</v>
      </c>
      <c r="Z27" s="18">
        <f>'Цена на порамнување во ЕУР'!Z27*'Среден курс'!$D$7</f>
        <v>0</v>
      </c>
      <c r="AA27" s="29">
        <f>'Цена на порамнување во ЕУР'!AA27*'Среден курс'!$D$7</f>
        <v>0</v>
      </c>
    </row>
    <row r="28" spans="2:27" x14ac:dyDescent="0.25">
      <c r="B28" s="64">
        <v>44050</v>
      </c>
      <c r="C28" s="20" t="s">
        <v>25</v>
      </c>
      <c r="D28" s="14">
        <f>'Цена на порамнување во ЕУР'!D28*'Среден курс'!$D$8</f>
        <v>0</v>
      </c>
      <c r="E28" s="14">
        <f>'Цена на порамнување во ЕУР'!E28*'Среден курс'!$D$8</f>
        <v>0</v>
      </c>
      <c r="F28" s="15">
        <f>'Цена на порамнување во ЕУР'!F28*'Среден курс'!$D$8</f>
        <v>0</v>
      </c>
      <c r="G28" s="15">
        <f>'Цена на порамнување во ЕУР'!G28*'Среден курс'!$D$8</f>
        <v>0</v>
      </c>
      <c r="H28" s="15">
        <f>'Цена на порамнување во ЕУР'!H28*'Среден курс'!$D$8</f>
        <v>0</v>
      </c>
      <c r="I28" s="15">
        <f>'Цена на порамнување во ЕУР'!I28*'Среден курс'!$D$8</f>
        <v>0</v>
      </c>
      <c r="J28" s="15">
        <f>'Цена на порамнување во ЕУР'!J28*'Среден курс'!$D$8</f>
        <v>0</v>
      </c>
      <c r="K28" s="15">
        <f>'Цена на порамнување во ЕУР'!K28*'Среден курс'!$D$8</f>
        <v>0</v>
      </c>
      <c r="L28" s="15">
        <f>'Цена на порамнување во ЕУР'!L28*'Среден курс'!$D$8</f>
        <v>0</v>
      </c>
      <c r="M28" s="15">
        <f>'Цена на порамнување во ЕУР'!M28*'Среден курс'!$D$8</f>
        <v>0</v>
      </c>
      <c r="N28" s="15">
        <f>'Цена на порамнување во ЕУР'!N28*'Среден курс'!$D$8</f>
        <v>0</v>
      </c>
      <c r="O28" s="15">
        <f>'Цена на порамнување во ЕУР'!O28*'Среден курс'!$D$8</f>
        <v>0</v>
      </c>
      <c r="P28" s="15">
        <f>'Цена на порамнување во ЕУР'!P28*'Среден курс'!$D$8</f>
        <v>0</v>
      </c>
      <c r="Q28" s="15">
        <f>'Цена на порамнување во ЕУР'!Q28*'Среден курс'!$D$8</f>
        <v>0</v>
      </c>
      <c r="R28" s="15">
        <f>'Цена на порамнување во ЕУР'!R28*'Среден курс'!$D$8</f>
        <v>0</v>
      </c>
      <c r="S28" s="15">
        <f>'Цена на порамнување во ЕУР'!S28*'Среден курс'!$D$8</f>
        <v>0</v>
      </c>
      <c r="T28" s="15">
        <f>'Цена на порамнување во ЕУР'!T28*'Среден курс'!$D$8</f>
        <v>0</v>
      </c>
      <c r="U28" s="15">
        <f>'Цена на порамнување во ЕУР'!U28*'Среден курс'!$D$8</f>
        <v>0</v>
      </c>
      <c r="V28" s="15">
        <f>'Цена на порамнување во ЕУР'!V28*'Среден курс'!$D$8</f>
        <v>0</v>
      </c>
      <c r="W28" s="15">
        <f>'Цена на порамнување во ЕУР'!W28*'Среден курс'!$D$8</f>
        <v>0</v>
      </c>
      <c r="X28" s="15">
        <f>'Цена на порамнување во ЕУР'!X28*'Среден курс'!$D$8</f>
        <v>4113.8025960000014</v>
      </c>
      <c r="Y28" s="15">
        <f>'Цена на порамнување во ЕУР'!Y28*'Среден курс'!$D$8</f>
        <v>0</v>
      </c>
      <c r="Z28" s="16">
        <f>'Цена на порамнување во ЕУР'!Z28*'Среден курс'!$D$8</f>
        <v>3633.200883</v>
      </c>
      <c r="AA28" s="27">
        <f>'Цена на порамнување во ЕУР'!AA28*'Среден курс'!$D$8</f>
        <v>0</v>
      </c>
    </row>
    <row r="29" spans="2:27" x14ac:dyDescent="0.25">
      <c r="B29" s="65"/>
      <c r="C29" s="19" t="s">
        <v>26</v>
      </c>
      <c r="D29" s="17">
        <f>'Цена на порамнување во ЕУР'!D29*'Среден курс'!$D$8</f>
        <v>699.54308855838315</v>
      </c>
      <c r="E29" s="17">
        <f>'Цена на порамнување во ЕУР'!E29*'Среден курс'!$D$8</f>
        <v>645.94350900000006</v>
      </c>
      <c r="F29" s="17">
        <f>'Цена на порамнување во ЕУР'!F29*'Среден курс'!$D$8</f>
        <v>645.94350900000006</v>
      </c>
      <c r="G29" s="17">
        <f>'Цена на порамнување во ЕУР'!G29*'Среден курс'!$D$8</f>
        <v>650.62850360292362</v>
      </c>
      <c r="H29" s="17">
        <f>'Цена на порамнување во ЕУР'!H29*'Среден курс'!$D$8</f>
        <v>661.92406793445753</v>
      </c>
      <c r="I29" s="17">
        <f>'Цена на порамнување во ЕУР'!I29*'Среден курс'!$D$8</f>
        <v>645.94350900000006</v>
      </c>
      <c r="J29" s="17">
        <f>'Цена на порамнување во ЕУР'!J29*'Среден курс'!$D$8</f>
        <v>645.94350900000006</v>
      </c>
      <c r="K29" s="17">
        <f>'Цена на порамнување во ЕУР'!K29*'Среден курс'!$D$8</f>
        <v>929.76443136387422</v>
      </c>
      <c r="L29" s="17">
        <f>'Цена на порамнување во ЕУР'!L29*'Среден курс'!$D$8</f>
        <v>839.404008105451</v>
      </c>
      <c r="M29" s="17">
        <f>'Цена на порамнување во ЕУР'!M29*'Среден курс'!$D$8</f>
        <v>715.79354499437011</v>
      </c>
      <c r="N29" s="17">
        <f>'Цена на порамнување во ЕУР'!N29*'Среден курс'!$D$8</f>
        <v>652.15932930842223</v>
      </c>
      <c r="O29" s="17">
        <f>'Цена на порамнување во ЕУР'!O29*'Среден курс'!$D$8</f>
        <v>699.16319311764698</v>
      </c>
      <c r="P29" s="17">
        <f>'Цена на порамнување во ЕУР'!P29*'Среден курс'!$D$8</f>
        <v>713.33781870198663</v>
      </c>
      <c r="Q29" s="17">
        <f>'Цена на порамнување во ЕУР'!Q29*'Среден курс'!$D$8</f>
        <v>704.7633199183673</v>
      </c>
      <c r="R29" s="17">
        <f>'Цена на порамнување во ЕУР'!R29*'Среден курс'!$D$8</f>
        <v>692.65645439872969</v>
      </c>
      <c r="S29" s="17">
        <f>'Цена на порамнување во ЕУР'!S29*'Среден курс'!$D$8</f>
        <v>776.62721753664994</v>
      </c>
      <c r="T29" s="17">
        <f>'Цена на порамнување во ЕУР'!T29*'Среден курс'!$D$8</f>
        <v>681.67919972982645</v>
      </c>
      <c r="U29" s="17">
        <f>'Цена на порамнување во ЕУР'!U29*'Среден курс'!$D$8</f>
        <v>706.63567012499993</v>
      </c>
      <c r="V29" s="17">
        <f>'Цена на порамнување во ЕУР'!V29*'Среден курс'!$D$8</f>
        <v>860.47999431083849</v>
      </c>
      <c r="W29" s="17">
        <f>'Цена на порамнување во ЕУР'!W29*'Среден курс'!$D$8</f>
        <v>885.35694069206681</v>
      </c>
      <c r="X29" s="17">
        <f>'Цена на порамнување во ЕУР'!X29*'Среден курс'!$D$8</f>
        <v>0</v>
      </c>
      <c r="Y29" s="17">
        <f>'Цена на порамнување во ЕУР'!Y29*'Среден курс'!$D$8</f>
        <v>1296.205647</v>
      </c>
      <c r="Z29" s="17">
        <f>'Цена на порамнување во ЕУР'!Z29*'Среден курс'!$D$8</f>
        <v>0</v>
      </c>
      <c r="AA29" s="28">
        <f>'Цена на порамнување во ЕУР'!AA29*'Среден курс'!$D$8</f>
        <v>1067.3183100000001</v>
      </c>
    </row>
    <row r="30" spans="2:27" x14ac:dyDescent="0.25">
      <c r="B30" s="65"/>
      <c r="C30" s="19" t="s">
        <v>27</v>
      </c>
      <c r="D30" s="17">
        <f>'Цена на порамнување во ЕУР'!D30*'Среден курс'!$D$8</f>
        <v>0</v>
      </c>
      <c r="E30" s="17">
        <f>'Цена на порамнување во ЕУР'!E30*'Среден курс'!$D$8</f>
        <v>0</v>
      </c>
      <c r="F30" s="17">
        <f>'Цена на порамнување во ЕУР'!F30*'Среден курс'!$D$8</f>
        <v>0</v>
      </c>
      <c r="G30" s="17">
        <f>'Цена на порамнување во ЕУР'!G30*'Среден курс'!$D$8</f>
        <v>0</v>
      </c>
      <c r="H30" s="17">
        <f>'Цена на порамнување во ЕУР'!H30*'Среден курс'!$D$8</f>
        <v>0</v>
      </c>
      <c r="I30" s="17">
        <f>'Цена на порамнување во ЕУР'!I30*'Среден курс'!$D$8</f>
        <v>0</v>
      </c>
      <c r="J30" s="17">
        <f>'Цена на порамнување во ЕУР'!J30*'Среден курс'!$D$8</f>
        <v>0</v>
      </c>
      <c r="K30" s="17">
        <f>'Цена на порамнување во ЕУР'!K30*'Среден курс'!$D$8</f>
        <v>0</v>
      </c>
      <c r="L30" s="17">
        <f>'Цена на порамнување во ЕУР'!L30*'Среден курс'!$D$8</f>
        <v>0</v>
      </c>
      <c r="M30" s="17">
        <f>'Цена на порамнување во ЕУР'!M30*'Среден курс'!$D$8</f>
        <v>0</v>
      </c>
      <c r="N30" s="17">
        <f>'Цена на порамнување во ЕУР'!N30*'Среден курс'!$D$8</f>
        <v>0</v>
      </c>
      <c r="O30" s="17">
        <f>'Цена на порамнување во ЕУР'!O30*'Среден курс'!$D$8</f>
        <v>0</v>
      </c>
      <c r="P30" s="17">
        <f>'Цена на порамнување во ЕУР'!P30*'Среден курс'!$D$8</f>
        <v>0</v>
      </c>
      <c r="Q30" s="17">
        <f>'Цена на порамнување во ЕУР'!Q30*'Среден курс'!$D$8</f>
        <v>0</v>
      </c>
      <c r="R30" s="17">
        <f>'Цена на порамнување во ЕУР'!R30*'Среден курс'!$D$8</f>
        <v>0</v>
      </c>
      <c r="S30" s="17">
        <f>'Цена на порамнување во ЕУР'!S30*'Среден курс'!$D$8</f>
        <v>0</v>
      </c>
      <c r="T30" s="17">
        <f>'Цена на порамнување во ЕУР'!T30*'Среден курс'!$D$8</f>
        <v>0</v>
      </c>
      <c r="U30" s="17">
        <f>'Цена на порамнување во ЕУР'!U30*'Среден курс'!$D$8</f>
        <v>0</v>
      </c>
      <c r="V30" s="17">
        <f>'Цена на порамнување во ЕУР'!V30*'Среден курс'!$D$8</f>
        <v>0</v>
      </c>
      <c r="W30" s="17">
        <f>'Цена на порамнување во ЕУР'!W30*'Среден курс'!$D$8</f>
        <v>0</v>
      </c>
      <c r="X30" s="17">
        <f>'Цена на порамнување во ЕУР'!X30*'Среден курс'!$D$8</f>
        <v>0</v>
      </c>
      <c r="Y30" s="17">
        <f>'Цена на порамнување во ЕУР'!Y30*'Среден курс'!$D$8</f>
        <v>0</v>
      </c>
      <c r="Z30" s="17">
        <f>'Цена на порамнување во ЕУР'!Z30*'Среден курс'!$D$8</f>
        <v>0</v>
      </c>
      <c r="AA30" s="28">
        <f>'Цена на порамнување во ЕУР'!AA30*'Среден курс'!$D$8</f>
        <v>0</v>
      </c>
    </row>
    <row r="31" spans="2:27" x14ac:dyDescent="0.25">
      <c r="B31" s="66"/>
      <c r="C31" s="21" t="s">
        <v>28</v>
      </c>
      <c r="D31" s="18">
        <f>'Цена на порамнување во ЕУР'!D31*'Среден курс'!$D$8</f>
        <v>0</v>
      </c>
      <c r="E31" s="18">
        <f>'Цена на порамнување во ЕУР'!E31*'Среден курс'!$D$8</f>
        <v>0</v>
      </c>
      <c r="F31" s="18">
        <f>'Цена на порамнување во ЕУР'!F31*'Среден курс'!$D$8</f>
        <v>0</v>
      </c>
      <c r="G31" s="18">
        <f>'Цена на порамнување во ЕУР'!G31*'Среден курс'!$D$8</f>
        <v>0</v>
      </c>
      <c r="H31" s="18">
        <f>'Цена на порамнување во ЕУР'!H31*'Среден курс'!$D$8</f>
        <v>0</v>
      </c>
      <c r="I31" s="18">
        <f>'Цена на порамнување во ЕУР'!I31*'Среден курс'!$D$8</f>
        <v>0</v>
      </c>
      <c r="J31" s="18">
        <f>'Цена на порамнување во ЕУР'!J31*'Среден курс'!$D$8</f>
        <v>0</v>
      </c>
      <c r="K31" s="18">
        <f>'Цена на порамнување во ЕУР'!K31*'Среден курс'!$D$8</f>
        <v>0</v>
      </c>
      <c r="L31" s="18">
        <f>'Цена на порамнување во ЕУР'!L31*'Среден курс'!$D$8</f>
        <v>0</v>
      </c>
      <c r="M31" s="18">
        <f>'Цена на порамнување во ЕУР'!M31*'Среден курс'!$D$8</f>
        <v>0</v>
      </c>
      <c r="N31" s="18">
        <f>'Цена на порамнување во ЕУР'!N31*'Среден курс'!$D$8</f>
        <v>0</v>
      </c>
      <c r="O31" s="18">
        <f>'Цена на порамнување во ЕУР'!O31*'Среден курс'!$D$8</f>
        <v>0</v>
      </c>
      <c r="P31" s="18">
        <f>'Цена на порамнување во ЕУР'!P31*'Среден курс'!$D$8</f>
        <v>0</v>
      </c>
      <c r="Q31" s="18">
        <f>'Цена на порамнување во ЕУР'!Q31*'Среден курс'!$D$8</f>
        <v>0</v>
      </c>
      <c r="R31" s="18">
        <f>'Цена на порамнување во ЕУР'!R31*'Среден курс'!$D$8</f>
        <v>0</v>
      </c>
      <c r="S31" s="18">
        <f>'Цена на порамнување во ЕУР'!S31*'Среден курс'!$D$8</f>
        <v>0</v>
      </c>
      <c r="T31" s="18">
        <f>'Цена на порамнување во ЕУР'!T31*'Среден курс'!$D$8</f>
        <v>0</v>
      </c>
      <c r="U31" s="18">
        <f>'Цена на порамнување во ЕУР'!U31*'Среден курс'!$D$8</f>
        <v>0</v>
      </c>
      <c r="V31" s="18">
        <f>'Цена на порамнување во ЕУР'!V31*'Среден курс'!$D$8</f>
        <v>0</v>
      </c>
      <c r="W31" s="18">
        <f>'Цена на порамнување во ЕУР'!W31*'Среден курс'!$D$8</f>
        <v>0</v>
      </c>
      <c r="X31" s="18">
        <f>'Цена на порамнување во ЕУР'!X31*'Среден курс'!$D$8</f>
        <v>0</v>
      </c>
      <c r="Y31" s="18">
        <f>'Цена на порамнување во ЕУР'!Y31*'Среден курс'!$D$8</f>
        <v>0</v>
      </c>
      <c r="Z31" s="18">
        <f>'Цена на порамнување во ЕУР'!Z31*'Среден курс'!$D$8</f>
        <v>0</v>
      </c>
      <c r="AA31" s="29">
        <f>'Цена на порамнување во ЕУР'!AA31*'Среден курс'!$D$8</f>
        <v>0</v>
      </c>
    </row>
    <row r="32" spans="2:27" x14ac:dyDescent="0.25">
      <c r="B32" s="64">
        <v>44051</v>
      </c>
      <c r="C32" s="20" t="s">
        <v>25</v>
      </c>
      <c r="D32" s="14">
        <f>'Цена на порамнување во ЕУР'!D32*'Среден курс'!$D$9</f>
        <v>3285.2481000000002</v>
      </c>
      <c r="E32" s="14">
        <f>'Цена на порамнување во ЕУР'!E32*'Среден курс'!$D$9</f>
        <v>0</v>
      </c>
      <c r="F32" s="15">
        <f>'Цена на порамнување во ЕУР'!F32*'Среден курс'!$D$9</f>
        <v>0</v>
      </c>
      <c r="G32" s="15">
        <f>'Цена на порамнување во ЕУР'!G32*'Среден курс'!$D$9</f>
        <v>0</v>
      </c>
      <c r="H32" s="15">
        <f>'Цена на порамнување во ЕУР'!H32*'Среден курс'!$D$9</f>
        <v>0</v>
      </c>
      <c r="I32" s="15">
        <f>'Цена на порамнување во ЕУР'!I32*'Среден курс'!$D$9</f>
        <v>0</v>
      </c>
      <c r="J32" s="15">
        <f>'Цена на порамнување во ЕУР'!J32*'Среден курс'!$D$9</f>
        <v>0</v>
      </c>
      <c r="K32" s="15">
        <f>'Цена на порамнување во ЕУР'!K32*'Среден курс'!$D$9</f>
        <v>0</v>
      </c>
      <c r="L32" s="15">
        <f>'Цена на порамнување во ЕУР'!L32*'Среден курс'!$D$9</f>
        <v>0</v>
      </c>
      <c r="M32" s="15">
        <f>'Цена на порамнување во ЕУР'!M32*'Среден курс'!$D$9</f>
        <v>0</v>
      </c>
      <c r="N32" s="15">
        <f>'Цена на порамнување во ЕУР'!N32*'Среден курс'!$D$9</f>
        <v>0</v>
      </c>
      <c r="O32" s="15">
        <f>'Цена на порамнување во ЕУР'!O32*'Среден курс'!$D$9</f>
        <v>0</v>
      </c>
      <c r="P32" s="15">
        <f>'Цена на порамнување во ЕУР'!P32*'Среден курс'!$D$9</f>
        <v>0</v>
      </c>
      <c r="Q32" s="15">
        <f>'Цена на порамнување во ЕУР'!Q32*'Среден курс'!$D$9</f>
        <v>0</v>
      </c>
      <c r="R32" s="15">
        <f>'Цена на порамнување во ЕУР'!R32*'Среден курс'!$D$9</f>
        <v>0</v>
      </c>
      <c r="S32" s="15">
        <f>'Цена на порамнување во ЕУР'!S32*'Среден курс'!$D$9</f>
        <v>0</v>
      </c>
      <c r="T32" s="15">
        <f>'Цена на порамнување во ЕУР'!T32*'Среден курс'!$D$9</f>
        <v>0</v>
      </c>
      <c r="U32" s="15">
        <f>'Цена на порамнување во ЕУР'!U32*'Среден курс'!$D$9</f>
        <v>0</v>
      </c>
      <c r="V32" s="15">
        <f>'Цена на порамнување во ЕУР'!V32*'Среден курс'!$D$9</f>
        <v>0</v>
      </c>
      <c r="W32" s="15">
        <f>'Цена на порамнување во ЕУР'!W32*'Среден курс'!$D$9</f>
        <v>0</v>
      </c>
      <c r="X32" s="15">
        <f>'Цена на порамнување во ЕУР'!X32*'Среден курс'!$D$9</f>
        <v>0</v>
      </c>
      <c r="Y32" s="15">
        <f>'Цена на порамнување во ЕУР'!Y32*'Среден курс'!$D$9</f>
        <v>0</v>
      </c>
      <c r="Z32" s="16">
        <f>'Цена на порамнување во ЕУР'!Z32*'Среден курс'!$D$9</f>
        <v>0</v>
      </c>
      <c r="AA32" s="27">
        <f>'Цена на порамнување во ЕУР'!AA32*'Среден курс'!$D$9</f>
        <v>0</v>
      </c>
    </row>
    <row r="33" spans="2:27" x14ac:dyDescent="0.25">
      <c r="B33" s="65"/>
      <c r="C33" s="19" t="s">
        <v>26</v>
      </c>
      <c r="D33" s="17">
        <f>'Цена на порамнување во ЕУР'!D33*'Среден курс'!$D$9</f>
        <v>0</v>
      </c>
      <c r="E33" s="17">
        <f>'Цена на порамнување во ЕУР'!E33*'Среден курс'!$D$9</f>
        <v>801.2698064509284</v>
      </c>
      <c r="F33" s="17">
        <f>'Цена на порамнување во ЕУР'!F33*'Среден курс'!$D$9</f>
        <v>671.45510216387879</v>
      </c>
      <c r="G33" s="17">
        <f>'Цена на порамнување во ЕУР'!G33*'Среден курс'!$D$9</f>
        <v>645.94455600000003</v>
      </c>
      <c r="H33" s="17">
        <f>'Цена на порамнување во ЕУР'!H33*'Среден курс'!$D$9</f>
        <v>645.94455600000003</v>
      </c>
      <c r="I33" s="17">
        <f>'Цена на порамнување во ЕУР'!I33*'Среден курс'!$D$9</f>
        <v>646.29709771428577</v>
      </c>
      <c r="J33" s="17">
        <f>'Цена на порамнување во ЕУР'!J33*'Среден курс'!$D$9</f>
        <v>647.79539999999997</v>
      </c>
      <c r="K33" s="17">
        <f>'Цена на порамнување во ЕУР'!K33*'Среден курс'!$D$9</f>
        <v>720.17816957952709</v>
      </c>
      <c r="L33" s="17">
        <f>'Цена на порамнување во ЕУР'!L33*'Среден курс'!$D$9</f>
        <v>652.30911837154156</v>
      </c>
      <c r="M33" s="17">
        <f>'Цена на порамнување во ЕУР'!M33*'Среден курс'!$D$9</f>
        <v>708.68004113440873</v>
      </c>
      <c r="N33" s="17">
        <f>'Цена на порамнување во ЕУР'!N33*'Среден курс'!$D$9</f>
        <v>695.0107287540294</v>
      </c>
      <c r="O33" s="17">
        <f>'Цена на порамнување во ЕУР'!O33*'Среден курс'!$D$9</f>
        <v>662.89452610438411</v>
      </c>
      <c r="P33" s="17">
        <f>'Цена на порамнување во ЕУР'!P33*'Среден курс'!$D$9</f>
        <v>1028.4523160000001</v>
      </c>
      <c r="Q33" s="17">
        <f>'Цена на порамнување во ЕУР'!Q33*'Среден курс'!$D$9</f>
        <v>1028.4523160000001</v>
      </c>
      <c r="R33" s="17">
        <f>'Цена на порамнување во ЕУР'!R33*'Среден курс'!$D$9</f>
        <v>1028.4523160000001</v>
      </c>
      <c r="S33" s="17">
        <f>'Цена на порамнување во ЕУР'!S33*'Среден курс'!$D$9</f>
        <v>843.46785358099339</v>
      </c>
      <c r="T33" s="17">
        <f>'Цена на порамнување во ЕУР'!T33*'Среден курс'!$D$9</f>
        <v>765.92512126626059</v>
      </c>
      <c r="U33" s="17">
        <f>'Цена на порамнување во ЕУР'!U33*'Среден курс'!$D$9</f>
        <v>768.58089782465845</v>
      </c>
      <c r="V33" s="17">
        <f>'Цена на порамнување во ЕУР'!V33*'Среден курс'!$D$9</f>
        <v>709.18172599999991</v>
      </c>
      <c r="W33" s="17">
        <f>'Цена на порамнување во ЕУР'!W33*'Среден курс'!$D$9</f>
        <v>761.00535800000011</v>
      </c>
      <c r="X33" s="17">
        <f>'Цена на порамнување во ЕУР'!X33*'Среден курс'!$D$9</f>
        <v>1288.187424</v>
      </c>
      <c r="Y33" s="17">
        <f>'Цена на порамнување во ЕУР'!Y33*'Среден курс'!$D$9</f>
        <v>945.41207785406152</v>
      </c>
      <c r="Z33" s="17">
        <f>'Цена на порамнување во ЕУР'!Z33*'Среден курс'!$D$9</f>
        <v>779.81148619580426</v>
      </c>
      <c r="AA33" s="28">
        <f>'Цена на порамнување во ЕУР'!AA33*'Среден курс'!$D$9</f>
        <v>647.48692599999993</v>
      </c>
    </row>
    <row r="34" spans="2:27" x14ac:dyDescent="0.25">
      <c r="B34" s="65"/>
      <c r="C34" s="19" t="s">
        <v>27</v>
      </c>
      <c r="D34" s="17">
        <f>'Цена на порамнување во ЕУР'!D34*'Среден курс'!$D$9</f>
        <v>0</v>
      </c>
      <c r="E34" s="17">
        <f>'Цена на порамнување во ЕУР'!E34*'Среден курс'!$D$9</f>
        <v>0</v>
      </c>
      <c r="F34" s="17">
        <f>'Цена на порамнување во ЕУР'!F34*'Среден курс'!$D$9</f>
        <v>0</v>
      </c>
      <c r="G34" s="17">
        <f>'Цена на порамнување во ЕУР'!G34*'Среден курс'!$D$9</f>
        <v>0</v>
      </c>
      <c r="H34" s="17">
        <f>'Цена на порамнување во ЕУР'!H34*'Среден курс'!$D$9</f>
        <v>0</v>
      </c>
      <c r="I34" s="17">
        <f>'Цена на порамнување во ЕУР'!I34*'Среден курс'!$D$9</f>
        <v>0</v>
      </c>
      <c r="J34" s="17">
        <f>'Цена на порамнување во ЕУР'!J34*'Среден курс'!$D$9</f>
        <v>0</v>
      </c>
      <c r="K34" s="17">
        <f>'Цена на порамнување во ЕУР'!K34*'Среден курс'!$D$9</f>
        <v>0</v>
      </c>
      <c r="L34" s="17">
        <f>'Цена на порамнување во ЕУР'!L34*'Среден курс'!$D$9</f>
        <v>0</v>
      </c>
      <c r="M34" s="17">
        <f>'Цена на порамнување во ЕУР'!M34*'Среден курс'!$D$9</f>
        <v>0</v>
      </c>
      <c r="N34" s="17">
        <f>'Цена на порамнување во ЕУР'!N34*'Среден курс'!$D$9</f>
        <v>0</v>
      </c>
      <c r="O34" s="17">
        <f>'Цена на порамнување во ЕУР'!O34*'Среден курс'!$D$9</f>
        <v>0</v>
      </c>
      <c r="P34" s="17">
        <f>'Цена на порамнување во ЕУР'!P34*'Среден курс'!$D$9</f>
        <v>0</v>
      </c>
      <c r="Q34" s="17">
        <f>'Цена на порамнување во ЕУР'!Q34*'Среден курс'!$D$9</f>
        <v>0</v>
      </c>
      <c r="R34" s="17">
        <f>'Цена на порамнување во ЕУР'!R34*'Среден курс'!$D$9</f>
        <v>0</v>
      </c>
      <c r="S34" s="17">
        <f>'Цена на порамнување во ЕУР'!S34*'Среден курс'!$D$9</f>
        <v>0</v>
      </c>
      <c r="T34" s="17">
        <f>'Цена на порамнување во ЕУР'!T34*'Среден курс'!$D$9</f>
        <v>0</v>
      </c>
      <c r="U34" s="17">
        <f>'Цена на порамнување во ЕУР'!U34*'Среден курс'!$D$9</f>
        <v>0</v>
      </c>
      <c r="V34" s="17">
        <f>'Цена на порамнување во ЕУР'!V34*'Среден курс'!$D$9</f>
        <v>0</v>
      </c>
      <c r="W34" s="17">
        <f>'Цена на порамнување во ЕУР'!W34*'Среден курс'!$D$9</f>
        <v>0</v>
      </c>
      <c r="X34" s="17">
        <f>'Цена на порамнување во ЕУР'!X34*'Среден курс'!$D$9</f>
        <v>0</v>
      </c>
      <c r="Y34" s="17">
        <f>'Цена на порамнување во ЕУР'!Y34*'Среден курс'!$D$9</f>
        <v>0</v>
      </c>
      <c r="Z34" s="17">
        <f>'Цена на порамнување во ЕУР'!Z34*'Среден курс'!$D$9</f>
        <v>0</v>
      </c>
      <c r="AA34" s="28">
        <f>'Цена на порамнување во ЕУР'!AA34*'Среден курс'!$D$9</f>
        <v>0</v>
      </c>
    </row>
    <row r="35" spans="2:27" x14ac:dyDescent="0.25">
      <c r="B35" s="66"/>
      <c r="C35" s="21" t="s">
        <v>28</v>
      </c>
      <c r="D35" s="18">
        <f>'Цена на порамнување во ЕУР'!D35*'Среден курс'!$D$9</f>
        <v>0</v>
      </c>
      <c r="E35" s="18">
        <f>'Цена на порамнување во ЕУР'!E35*'Среден курс'!$D$9</f>
        <v>0</v>
      </c>
      <c r="F35" s="18">
        <f>'Цена на порамнување во ЕУР'!F35*'Среден курс'!$D$9</f>
        <v>0</v>
      </c>
      <c r="G35" s="18">
        <f>'Цена на порамнување во ЕУР'!G35*'Среден курс'!$D$9</f>
        <v>0</v>
      </c>
      <c r="H35" s="18">
        <f>'Цена на порамнување во ЕУР'!H35*'Среден курс'!$D$9</f>
        <v>0</v>
      </c>
      <c r="I35" s="18">
        <f>'Цена на порамнување во ЕУР'!I35*'Среден курс'!$D$9</f>
        <v>0</v>
      </c>
      <c r="J35" s="18">
        <f>'Цена на порамнување во ЕУР'!J35*'Среден курс'!$D$9</f>
        <v>0</v>
      </c>
      <c r="K35" s="18">
        <f>'Цена на порамнување во ЕУР'!K35*'Среден курс'!$D$9</f>
        <v>0</v>
      </c>
      <c r="L35" s="18">
        <f>'Цена на порамнување во ЕУР'!L35*'Среден курс'!$D$9</f>
        <v>0</v>
      </c>
      <c r="M35" s="18">
        <f>'Цена на порамнување во ЕУР'!M35*'Среден курс'!$D$9</f>
        <v>0</v>
      </c>
      <c r="N35" s="18">
        <f>'Цена на порамнување во ЕУР'!N35*'Среден курс'!$D$9</f>
        <v>0</v>
      </c>
      <c r="O35" s="18">
        <f>'Цена на порамнување во ЕУР'!O35*'Среден курс'!$D$9</f>
        <v>0</v>
      </c>
      <c r="P35" s="18">
        <f>'Цена на порамнување во ЕУР'!P35*'Среден курс'!$D$9</f>
        <v>0</v>
      </c>
      <c r="Q35" s="18">
        <f>'Цена на порамнување во ЕУР'!Q35*'Среден курс'!$D$9</f>
        <v>0</v>
      </c>
      <c r="R35" s="18">
        <f>'Цена на порамнување во ЕУР'!R35*'Среден курс'!$D$9</f>
        <v>0</v>
      </c>
      <c r="S35" s="18">
        <f>'Цена на порамнување во ЕУР'!S35*'Среден курс'!$D$9</f>
        <v>0</v>
      </c>
      <c r="T35" s="18">
        <f>'Цена на порамнување во ЕУР'!T35*'Среден курс'!$D$9</f>
        <v>0</v>
      </c>
      <c r="U35" s="18">
        <f>'Цена на порамнување во ЕУР'!U35*'Среден курс'!$D$9</f>
        <v>0</v>
      </c>
      <c r="V35" s="18">
        <f>'Цена на порамнување во ЕУР'!V35*'Среден курс'!$D$9</f>
        <v>0</v>
      </c>
      <c r="W35" s="18">
        <f>'Цена на порамнување во ЕУР'!W35*'Среден курс'!$D$9</f>
        <v>0</v>
      </c>
      <c r="X35" s="18">
        <f>'Цена на порамнување во ЕУР'!X35*'Среден курс'!$D$9</f>
        <v>0</v>
      </c>
      <c r="Y35" s="18">
        <f>'Цена на порамнување во ЕУР'!Y35*'Среден курс'!$D$9</f>
        <v>0</v>
      </c>
      <c r="Z35" s="18">
        <f>'Цена на порамнување во ЕУР'!Z35*'Среден курс'!$D$9</f>
        <v>0</v>
      </c>
      <c r="AA35" s="29">
        <f>'Цена на порамнување во ЕУР'!AA35*'Среден курс'!$D$9</f>
        <v>0</v>
      </c>
    </row>
    <row r="36" spans="2:27" x14ac:dyDescent="0.25">
      <c r="B36" s="64">
        <v>44052</v>
      </c>
      <c r="C36" s="20" t="s">
        <v>25</v>
      </c>
      <c r="D36" s="14">
        <f>'Цена на порамнување во ЕУР'!D36*'Среден курс'!$D$10</f>
        <v>0</v>
      </c>
      <c r="E36" s="14">
        <f>'Цена на порамнување во ЕУР'!E36*'Среден курс'!$D$10</f>
        <v>0</v>
      </c>
      <c r="F36" s="15">
        <f>'Цена на порамнување во ЕУР'!F36*'Среден курс'!$D$10</f>
        <v>0</v>
      </c>
      <c r="G36" s="15">
        <f>'Цена на порамнување во ЕУР'!G36*'Среден курс'!$D$10</f>
        <v>0</v>
      </c>
      <c r="H36" s="15">
        <f>'Цена на порамнување во ЕУР'!H36*'Среден курс'!$D$10</f>
        <v>0</v>
      </c>
      <c r="I36" s="15">
        <f>'Цена на порамнување во ЕУР'!I36*'Среден курс'!$D$10</f>
        <v>0</v>
      </c>
      <c r="J36" s="15">
        <f>'Цена на порамнување во ЕУР'!J36*'Среден курс'!$D$10</f>
        <v>0</v>
      </c>
      <c r="K36" s="15">
        <f>'Цена на порамнување во ЕУР'!K36*'Среден курс'!$D$10</f>
        <v>0</v>
      </c>
      <c r="L36" s="15">
        <f>'Цена на порамнување во ЕУР'!L36*'Среден курс'!$D$10</f>
        <v>0</v>
      </c>
      <c r="M36" s="15">
        <f>'Цена на порамнување во ЕУР'!M36*'Среден курс'!$D$10</f>
        <v>0</v>
      </c>
      <c r="N36" s="15">
        <f>'Цена на порамнување во ЕУР'!N36*'Среден курс'!$D$10</f>
        <v>0</v>
      </c>
      <c r="O36" s="15">
        <f>'Цена на порамнување во ЕУР'!O36*'Среден курс'!$D$10</f>
        <v>0</v>
      </c>
      <c r="P36" s="15">
        <f>'Цена на порамнување во ЕУР'!P36*'Среден курс'!$D$10</f>
        <v>0</v>
      </c>
      <c r="Q36" s="15">
        <f>'Цена на порамнување во ЕУР'!Q36*'Среден курс'!$D$10</f>
        <v>0</v>
      </c>
      <c r="R36" s="15">
        <f>'Цена на порамнување во ЕУР'!R36*'Среден курс'!$D$10</f>
        <v>0</v>
      </c>
      <c r="S36" s="15">
        <f>'Цена на порамнување во ЕУР'!S36*'Среден курс'!$D$10</f>
        <v>0</v>
      </c>
      <c r="T36" s="15">
        <f>'Цена на порамнување во ЕУР'!T36*'Среден курс'!$D$10</f>
        <v>0</v>
      </c>
      <c r="U36" s="15">
        <f>'Цена на порамнување во ЕУР'!U36*'Среден курс'!$D$10</f>
        <v>0</v>
      </c>
      <c r="V36" s="15">
        <f>'Цена на порамнување во ЕУР'!V36*'Среден курс'!$D$10</f>
        <v>0</v>
      </c>
      <c r="W36" s="15">
        <f>'Цена на порамнување во ЕУР'!W36*'Среден курс'!$D$10</f>
        <v>0</v>
      </c>
      <c r="X36" s="15">
        <f>'Цена на порамнување во ЕУР'!X36*'Среден курс'!$D$10</f>
        <v>0</v>
      </c>
      <c r="Y36" s="15">
        <f>'Цена на порамнување во ЕУР'!Y36*'Среден курс'!$D$10</f>
        <v>0</v>
      </c>
      <c r="Z36" s="16">
        <f>'Цена на порамнување во ЕУР'!Z36*'Среден курс'!$D$10</f>
        <v>0</v>
      </c>
      <c r="AA36" s="27">
        <f>'Цена на порамнување во ЕУР'!AA36*'Среден курс'!$D$10</f>
        <v>0</v>
      </c>
    </row>
    <row r="37" spans="2:27" x14ac:dyDescent="0.25">
      <c r="B37" s="65"/>
      <c r="C37" s="19" t="s">
        <v>26</v>
      </c>
      <c r="D37" s="17">
        <f>'Цена на порамнување во ЕУР'!D37*'Среден курс'!$D$10</f>
        <v>645.94455600000003</v>
      </c>
      <c r="E37" s="17">
        <f>'Цена на порамнување во ЕУР'!E37*'Среден курс'!$D$10</f>
        <v>696.29899887599868</v>
      </c>
      <c r="F37" s="17">
        <f>'Цена на порамнување во ЕУР'!F37*'Среден курс'!$D$10</f>
        <v>716.99572694386404</v>
      </c>
      <c r="G37" s="17">
        <f>'Цена на порамнување во ЕУР'!G37*'Среден курс'!$D$10</f>
        <v>715.38327032967754</v>
      </c>
      <c r="H37" s="17">
        <f>'Цена на порамнување во ЕУР'!H37*'Среден курс'!$D$10</f>
        <v>716.65922829214219</v>
      </c>
      <c r="I37" s="17">
        <f>'Цена на порамнување во ЕУР'!I37*'Среден курс'!$D$10</f>
        <v>684.16090285868597</v>
      </c>
      <c r="J37" s="17">
        <f>'Цена на порамнување во ЕУР'!J37*'Среден курс'!$D$10</f>
        <v>645.94455600000003</v>
      </c>
      <c r="K37" s="17">
        <f>'Цена на порамнување во ЕУР'!K37*'Среден курс'!$D$10</f>
        <v>740.72269361396127</v>
      </c>
      <c r="L37" s="17">
        <f>'Цена на порамнување во ЕУР'!L37*'Среден курс'!$D$10</f>
        <v>721.31584578962588</v>
      </c>
      <c r="M37" s="17">
        <f>'Цена на порамнување во ЕУР'!M37*'Среден курс'!$D$10</f>
        <v>811.23198046016876</v>
      </c>
      <c r="N37" s="17">
        <f>'Цена на порамнување во ЕУР'!N37*'Среден курс'!$D$10</f>
        <v>756.32101264200344</v>
      </c>
      <c r="O37" s="17">
        <f>'Цена на порамнување во ЕУР'!O37*'Среден курс'!$D$10</f>
        <v>749.69720741524566</v>
      </c>
      <c r="P37" s="17">
        <f>'Цена на порамнување во ЕУР'!P37*'Среден курс'!$D$10</f>
        <v>707.82552639396476</v>
      </c>
      <c r="Q37" s="17">
        <f>'Цена на порамнување во ЕУР'!Q37*'Среден курс'!$D$10</f>
        <v>686.80551357056083</v>
      </c>
      <c r="R37" s="17">
        <f>'Цена на порамнување во ЕУР'!R37*'Среден курс'!$D$10</f>
        <v>723.42220435725676</v>
      </c>
      <c r="S37" s="17">
        <f>'Цена на порамнување во ЕУР'!S37*'Среден курс'!$D$10</f>
        <v>645.94455600000003</v>
      </c>
      <c r="T37" s="17">
        <f>'Цена на порамнување во ЕУР'!T37*'Среден курс'!$D$10</f>
        <v>720.42545177065563</v>
      </c>
      <c r="U37" s="17">
        <f>'Цена на порамнување во ЕУР'!U37*'Среден курс'!$D$10</f>
        <v>743.12652157959133</v>
      </c>
      <c r="V37" s="17">
        <f>'Цена на порамнување во ЕУР'!V37*'Среден курс'!$D$10</f>
        <v>756.12206904400512</v>
      </c>
      <c r="W37" s="17">
        <f>'Цена на порамнување во ЕУР'!W37*'Среден курс'!$D$10</f>
        <v>839.32399244470059</v>
      </c>
      <c r="X37" s="17">
        <f>'Цена на порамнување во ЕУР'!X37*'Среден курс'!$D$10</f>
        <v>887.30868353188282</v>
      </c>
      <c r="Y37" s="17">
        <f>'Цена на порамнување во ЕУР'!Y37*'Среден курс'!$D$10</f>
        <v>862.81059404919677</v>
      </c>
      <c r="Z37" s="17">
        <f>'Цена на порамнување во ЕУР'!Z37*'Среден курс'!$D$10</f>
        <v>797.41154084014158</v>
      </c>
      <c r="AA37" s="28">
        <f>'Цена на порамнување во ЕУР'!AA37*'Среден курс'!$D$10</f>
        <v>671.50218535423664</v>
      </c>
    </row>
    <row r="38" spans="2:27" x14ac:dyDescent="0.25">
      <c r="B38" s="65"/>
      <c r="C38" s="19" t="s">
        <v>27</v>
      </c>
      <c r="D38" s="17">
        <f>'Цена на порамнување во ЕУР'!D38*'Среден курс'!$D$10</f>
        <v>0</v>
      </c>
      <c r="E38" s="17">
        <f>'Цена на порамнување во ЕУР'!E38*'Среден курс'!$D$10</f>
        <v>0</v>
      </c>
      <c r="F38" s="17">
        <f>'Цена на порамнување во ЕУР'!F38*'Среден курс'!$D$10</f>
        <v>0</v>
      </c>
      <c r="G38" s="17">
        <f>'Цена на порамнување во ЕУР'!G38*'Среден курс'!$D$10</f>
        <v>0</v>
      </c>
      <c r="H38" s="17">
        <f>'Цена на порамнување во ЕУР'!H38*'Среден курс'!$D$10</f>
        <v>0</v>
      </c>
      <c r="I38" s="17">
        <f>'Цена на порамнување во ЕУР'!I38*'Среден курс'!$D$10</f>
        <v>0</v>
      </c>
      <c r="J38" s="17">
        <f>'Цена на порамнување во ЕУР'!J38*'Среден курс'!$D$10</f>
        <v>0</v>
      </c>
      <c r="K38" s="17">
        <f>'Цена на порамнување во ЕУР'!K38*'Среден курс'!$D$10</f>
        <v>0</v>
      </c>
      <c r="L38" s="17">
        <f>'Цена на порамнување во ЕУР'!L38*'Среден курс'!$D$10</f>
        <v>0</v>
      </c>
      <c r="M38" s="17">
        <f>'Цена на порамнување во ЕУР'!M38*'Среден курс'!$D$10</f>
        <v>0</v>
      </c>
      <c r="N38" s="17">
        <f>'Цена на порамнување во ЕУР'!N38*'Среден курс'!$D$10</f>
        <v>0</v>
      </c>
      <c r="O38" s="17">
        <f>'Цена на порамнување во ЕУР'!O38*'Среден курс'!$D$10</f>
        <v>0</v>
      </c>
      <c r="P38" s="17">
        <f>'Цена на порамнување во ЕУР'!P38*'Среден курс'!$D$10</f>
        <v>0</v>
      </c>
      <c r="Q38" s="17">
        <f>'Цена на порамнување во ЕУР'!Q38*'Среден курс'!$D$10</f>
        <v>0</v>
      </c>
      <c r="R38" s="17">
        <f>'Цена на порамнување во ЕУР'!R38*'Среден курс'!$D$10</f>
        <v>0</v>
      </c>
      <c r="S38" s="17">
        <f>'Цена на порамнување во ЕУР'!S38*'Среден курс'!$D$10</f>
        <v>0</v>
      </c>
      <c r="T38" s="17">
        <f>'Цена на порамнување во ЕУР'!T38*'Среден курс'!$D$10</f>
        <v>0</v>
      </c>
      <c r="U38" s="17">
        <f>'Цена на порамнување во ЕУР'!U38*'Среден курс'!$D$10</f>
        <v>0</v>
      </c>
      <c r="V38" s="17">
        <f>'Цена на порамнување во ЕУР'!V38*'Среден курс'!$D$10</f>
        <v>0</v>
      </c>
      <c r="W38" s="17">
        <f>'Цена на порамнување во ЕУР'!W38*'Среден курс'!$D$10</f>
        <v>0</v>
      </c>
      <c r="X38" s="17">
        <f>'Цена на порамнување во ЕУР'!X38*'Среден курс'!$D$10</f>
        <v>0</v>
      </c>
      <c r="Y38" s="17">
        <f>'Цена на порамнување во ЕУР'!Y38*'Среден курс'!$D$10</f>
        <v>0</v>
      </c>
      <c r="Z38" s="17">
        <f>'Цена на порамнување во ЕУР'!Z38*'Среден курс'!$D$10</f>
        <v>0</v>
      </c>
      <c r="AA38" s="28">
        <f>'Цена на порамнување во ЕУР'!AA38*'Среден курс'!$D$10</f>
        <v>0</v>
      </c>
    </row>
    <row r="39" spans="2:27" x14ac:dyDescent="0.25">
      <c r="B39" s="66"/>
      <c r="C39" s="21" t="s">
        <v>28</v>
      </c>
      <c r="D39" s="18">
        <f>'Цена на порамнување во ЕУР'!D39*'Среден курс'!$D$10</f>
        <v>0</v>
      </c>
      <c r="E39" s="18">
        <f>'Цена на порамнување во ЕУР'!E39*'Среден курс'!$D$10</f>
        <v>0</v>
      </c>
      <c r="F39" s="18">
        <f>'Цена на порамнување во ЕУР'!F39*'Среден курс'!$D$10</f>
        <v>0</v>
      </c>
      <c r="G39" s="18">
        <f>'Цена на порамнување во ЕУР'!G39*'Среден курс'!$D$10</f>
        <v>0</v>
      </c>
      <c r="H39" s="18">
        <f>'Цена на порамнување во ЕУР'!H39*'Среден курс'!$D$10</f>
        <v>0</v>
      </c>
      <c r="I39" s="18">
        <f>'Цена на порамнување во ЕУР'!I39*'Среден курс'!$D$10</f>
        <v>0</v>
      </c>
      <c r="J39" s="18">
        <f>'Цена на порамнување во ЕУР'!J39*'Среден курс'!$D$10</f>
        <v>0</v>
      </c>
      <c r="K39" s="18">
        <f>'Цена на порамнување во ЕУР'!K39*'Среден курс'!$D$10</f>
        <v>0</v>
      </c>
      <c r="L39" s="18">
        <f>'Цена на порамнување во ЕУР'!L39*'Среден курс'!$D$10</f>
        <v>0</v>
      </c>
      <c r="M39" s="18">
        <f>'Цена на порамнување во ЕУР'!M39*'Среден курс'!$D$10</f>
        <v>0</v>
      </c>
      <c r="N39" s="18">
        <f>'Цена на порамнување во ЕУР'!N39*'Среден курс'!$D$10</f>
        <v>0</v>
      </c>
      <c r="O39" s="18">
        <f>'Цена на порамнување во ЕУР'!O39*'Среден курс'!$D$10</f>
        <v>0</v>
      </c>
      <c r="P39" s="18">
        <f>'Цена на порамнување во ЕУР'!P39*'Среден курс'!$D$10</f>
        <v>0</v>
      </c>
      <c r="Q39" s="18">
        <f>'Цена на порамнување во ЕУР'!Q39*'Среден курс'!$D$10</f>
        <v>0</v>
      </c>
      <c r="R39" s="18">
        <f>'Цена на порамнување во ЕУР'!R39*'Среден курс'!$D$10</f>
        <v>0</v>
      </c>
      <c r="S39" s="18">
        <f>'Цена на порамнување во ЕУР'!S39*'Среден курс'!$D$10</f>
        <v>0</v>
      </c>
      <c r="T39" s="18">
        <f>'Цена на порамнување во ЕУР'!T39*'Среден курс'!$D$10</f>
        <v>0</v>
      </c>
      <c r="U39" s="18">
        <f>'Цена на порамнување во ЕУР'!U39*'Среден курс'!$D$10</f>
        <v>0</v>
      </c>
      <c r="V39" s="18">
        <f>'Цена на порамнување во ЕУР'!V39*'Среден курс'!$D$10</f>
        <v>0</v>
      </c>
      <c r="W39" s="18">
        <f>'Цена на порамнување во ЕУР'!W39*'Среден курс'!$D$10</f>
        <v>0</v>
      </c>
      <c r="X39" s="18">
        <f>'Цена на порамнување во ЕУР'!X39*'Среден курс'!$D$10</f>
        <v>0</v>
      </c>
      <c r="Y39" s="18">
        <f>'Цена на порамнување во ЕУР'!Y39*'Среден курс'!$D$10</f>
        <v>0</v>
      </c>
      <c r="Z39" s="18">
        <f>'Цена на порамнување во ЕУР'!Z39*'Среден курс'!$D$10</f>
        <v>0</v>
      </c>
      <c r="AA39" s="29">
        <f>'Цена на порамнување во ЕУР'!AA39*'Среден курс'!$D$10</f>
        <v>0</v>
      </c>
    </row>
    <row r="40" spans="2:27" x14ac:dyDescent="0.25">
      <c r="B40" s="64">
        <v>44053</v>
      </c>
      <c r="C40" s="20" t="s">
        <v>25</v>
      </c>
      <c r="D40" s="14">
        <f>'Цена на порамнување во ЕУР'!D40*'Среден курс'!$D$11</f>
        <v>0</v>
      </c>
      <c r="E40" s="14">
        <f>'Цена на порамнување во ЕУР'!E40*'Среден курс'!$D$11</f>
        <v>0</v>
      </c>
      <c r="F40" s="15">
        <f>'Цена на порамнување во ЕУР'!F40*'Среден курс'!$D$11</f>
        <v>0</v>
      </c>
      <c r="G40" s="15">
        <f>'Цена на порамнување во ЕУР'!G40*'Среден курс'!$D$11</f>
        <v>0</v>
      </c>
      <c r="H40" s="15">
        <f>'Цена на порамнување во ЕУР'!H40*'Среден курс'!$D$11</f>
        <v>0</v>
      </c>
      <c r="I40" s="15">
        <f>'Цена на порамнување во ЕУР'!I40*'Среден курс'!$D$11</f>
        <v>0</v>
      </c>
      <c r="J40" s="15">
        <f>'Цена на порамнување во ЕУР'!J40*'Среден курс'!$D$11</f>
        <v>0</v>
      </c>
      <c r="K40" s="15">
        <f>'Цена на порамнување во ЕУР'!K40*'Среден курс'!$D$11</f>
        <v>0</v>
      </c>
      <c r="L40" s="15">
        <f>'Цена на порамнување во ЕУР'!L40*'Среден курс'!$D$11</f>
        <v>0</v>
      </c>
      <c r="M40" s="15">
        <f>'Цена на порамнување во ЕУР'!M40*'Среден курс'!$D$11</f>
        <v>0</v>
      </c>
      <c r="N40" s="15">
        <f>'Цена на порамнување во ЕУР'!N40*'Среден курс'!$D$11</f>
        <v>0</v>
      </c>
      <c r="O40" s="15">
        <f>'Цена на порамнување во ЕУР'!O40*'Среден курс'!$D$11</f>
        <v>0</v>
      </c>
      <c r="P40" s="15">
        <f>'Цена на порамнување во ЕУР'!P40*'Среден курс'!$D$11</f>
        <v>0</v>
      </c>
      <c r="Q40" s="15">
        <f>'Цена на порамнување во ЕУР'!Q40*'Среден курс'!$D$11</f>
        <v>4239.6666560000003</v>
      </c>
      <c r="R40" s="15">
        <f>'Цена на порамнување во ЕУР'!R40*'Среден курс'!$D$11</f>
        <v>4077.1692042265877</v>
      </c>
      <c r="S40" s="15">
        <f>'Цена на порамнување во ЕУР'!S40*'Среден курс'!$D$11</f>
        <v>3678.3863486153841</v>
      </c>
      <c r="T40" s="15">
        <f>'Цена на порамнување во ЕУР'!T40*'Среден курс'!$D$11</f>
        <v>3920.7045399999997</v>
      </c>
      <c r="U40" s="15">
        <f>'Цена на порамнување во ЕУР'!U40*'Среден курс'!$D$11</f>
        <v>0</v>
      </c>
      <c r="V40" s="15">
        <f>'Цена на порамнување во ЕУР'!V40*'Среден курс'!$D$11</f>
        <v>0</v>
      </c>
      <c r="W40" s="15">
        <f>'Цена на порамнување во ЕУР'!W40*'Среден курс'!$D$11</f>
        <v>0</v>
      </c>
      <c r="X40" s="15">
        <f>'Цена на порамнување во ЕУР'!X40*'Среден курс'!$D$11</f>
        <v>5652.4775760000002</v>
      </c>
      <c r="Y40" s="15">
        <f>'Цена на порамнување во ЕУР'!Y40*'Среден курс'!$D$11</f>
        <v>0</v>
      </c>
      <c r="Z40" s="16">
        <f>'Цена на порамнување во ЕУР'!Z40*'Среден курс'!$D$11</f>
        <v>0</v>
      </c>
      <c r="AA40" s="27">
        <f>'Цена на порамнување во ЕУР'!AA40*'Среден курс'!$D$11</f>
        <v>3995.9721959999997</v>
      </c>
    </row>
    <row r="41" spans="2:27" x14ac:dyDescent="0.25">
      <c r="B41" s="65"/>
      <c r="C41" s="19" t="s">
        <v>26</v>
      </c>
      <c r="D41" s="17">
        <f>'Цена на порамнување во ЕУР'!D41*'Среден курс'!$D$11</f>
        <v>647.79539999999997</v>
      </c>
      <c r="E41" s="17">
        <f>'Цена на порамнување во ЕУР'!E41*'Среден курс'!$D$11</f>
        <v>770.34483295145117</v>
      </c>
      <c r="F41" s="17">
        <f>'Цена на порамнување во ЕУР'!F41*'Среден курс'!$D$11</f>
        <v>676.10544790862195</v>
      </c>
      <c r="G41" s="17">
        <f>'Цена на порамнување во ЕУР'!G41*'Среден курс'!$D$11</f>
        <v>662.41618202870802</v>
      </c>
      <c r="H41" s="17">
        <f>'Цена на порамнување во ЕУР'!H41*'Среден курс'!$D$11</f>
        <v>645.94455600000003</v>
      </c>
      <c r="I41" s="17">
        <f>'Цена на порамнување во ЕУР'!I41*'Среден курс'!$D$11</f>
        <v>647.79539999999997</v>
      </c>
      <c r="J41" s="17">
        <f>'Цена на порамнување во ЕУР'!J41*'Среден курс'!$D$11</f>
        <v>656.43267200000014</v>
      </c>
      <c r="K41" s="17">
        <f>'Цена на порамнување во ЕУР'!K41*'Среден курс'!$D$11</f>
        <v>1293.7399559999999</v>
      </c>
      <c r="L41" s="17">
        <f>'Цена на порамнување во ЕУР'!L41*'Среден курс'!$D$11</f>
        <v>1002.080652816976</v>
      </c>
      <c r="M41" s="17">
        <f>'Цена на порамнување во ЕУР'!M41*'Среден курс'!$D$11</f>
        <v>859.89639792482228</v>
      </c>
      <c r="N41" s="17">
        <f>'Цена на порамнување во ЕУР'!N41*'Среден курс'!$D$11</f>
        <v>781.64507290909091</v>
      </c>
      <c r="O41" s="17">
        <f>'Цена на порамнување во ЕУР'!O41*'Среден курс'!$D$11</f>
        <v>1115.4683492991453</v>
      </c>
      <c r="P41" s="17">
        <f>'Цена на порамнување во ЕУР'!P41*'Среден курс'!$D$11</f>
        <v>1405.4075440000001</v>
      </c>
      <c r="Q41" s="17">
        <f>'Цена на порамнување во ЕУР'!Q41*'Среден курс'!$D$11</f>
        <v>0</v>
      </c>
      <c r="R41" s="17">
        <f>'Цена на порамнување во ЕУР'!R41*'Среден курс'!$D$11</f>
        <v>0</v>
      </c>
      <c r="S41" s="17">
        <f>'Цена на порамнување во ЕУР'!S41*'Среден курс'!$D$11</f>
        <v>0</v>
      </c>
      <c r="T41" s="17">
        <f>'Цена на порамнување во ЕУР'!T41*'Среден курс'!$D$11</f>
        <v>0</v>
      </c>
      <c r="U41" s="17">
        <f>'Цена на порамнување во ЕУР'!U41*'Среден курс'!$D$11</f>
        <v>1534.9666239999999</v>
      </c>
      <c r="V41" s="17">
        <f>'Цена на порамнување во ЕУР'!V41*'Среден курс'!$D$11</f>
        <v>1625.6579800000004</v>
      </c>
      <c r="W41" s="17">
        <f>'Цена на порамнување во ЕУР'!W41*'Среден курс'!$D$11</f>
        <v>1726.837452</v>
      </c>
      <c r="X41" s="17">
        <f>'Цена на порамнување во ЕУР'!X41*'Среден курс'!$D$11</f>
        <v>0</v>
      </c>
      <c r="Y41" s="17">
        <f>'Цена на порамнување во ЕУР'!Y41*'Среден курс'!$D$11</f>
        <v>1588.024152</v>
      </c>
      <c r="Z41" s="17">
        <f>'Цена на порамнување во ЕУР'!Z41*'Среден курс'!$D$11</f>
        <v>1510.2887040000001</v>
      </c>
      <c r="AA41" s="28">
        <f>'Цена на порамнување во ЕУР'!AA41*'Среден курс'!$D$11</f>
        <v>0</v>
      </c>
    </row>
    <row r="42" spans="2:27" x14ac:dyDescent="0.25">
      <c r="B42" s="65"/>
      <c r="C42" s="19" t="s">
        <v>27</v>
      </c>
      <c r="D42" s="17">
        <f>'Цена на порамнување во ЕУР'!D42*'Среден курс'!$D$11</f>
        <v>0</v>
      </c>
      <c r="E42" s="17">
        <f>'Цена на порамнување во ЕУР'!E42*'Среден курс'!$D$11</f>
        <v>0</v>
      </c>
      <c r="F42" s="17">
        <f>'Цена на порамнување во ЕУР'!F42*'Среден курс'!$D$11</f>
        <v>0</v>
      </c>
      <c r="G42" s="17">
        <f>'Цена на порамнување во ЕУР'!G42*'Среден курс'!$D$11</f>
        <v>0</v>
      </c>
      <c r="H42" s="17">
        <f>'Цена на порамнување во ЕУР'!H42*'Среден курс'!$D$11</f>
        <v>0</v>
      </c>
      <c r="I42" s="17">
        <f>'Цена на порамнување во ЕУР'!I42*'Среден курс'!$D$11</f>
        <v>0</v>
      </c>
      <c r="J42" s="17">
        <f>'Цена на порамнување во ЕУР'!J42*'Среден курс'!$D$11</f>
        <v>0</v>
      </c>
      <c r="K42" s="17">
        <f>'Цена на порамнување во ЕУР'!K42*'Среден курс'!$D$11</f>
        <v>0</v>
      </c>
      <c r="L42" s="17">
        <f>'Цена на порамнување во ЕУР'!L42*'Среден курс'!$D$11</f>
        <v>0</v>
      </c>
      <c r="M42" s="17">
        <f>'Цена на порамнување во ЕУР'!M42*'Среден курс'!$D$11</f>
        <v>0</v>
      </c>
      <c r="N42" s="17">
        <f>'Цена на порамнување во ЕУР'!N42*'Среден курс'!$D$11</f>
        <v>0</v>
      </c>
      <c r="O42" s="17">
        <f>'Цена на порамнување во ЕУР'!O42*'Среден курс'!$D$11</f>
        <v>0</v>
      </c>
      <c r="P42" s="17">
        <f>'Цена на порамнување во ЕУР'!P42*'Среден курс'!$D$11</f>
        <v>0</v>
      </c>
      <c r="Q42" s="17">
        <f>'Цена на порамнување во ЕУР'!Q42*'Среден курс'!$D$11</f>
        <v>0</v>
      </c>
      <c r="R42" s="17">
        <f>'Цена на порамнување во ЕУР'!R42*'Среден курс'!$D$11</f>
        <v>0</v>
      </c>
      <c r="S42" s="17">
        <f>'Цена на порамнување во ЕУР'!S42*'Среден курс'!$D$11</f>
        <v>0</v>
      </c>
      <c r="T42" s="17">
        <f>'Цена на порамнување во ЕУР'!T42*'Среден курс'!$D$11</f>
        <v>0</v>
      </c>
      <c r="U42" s="17">
        <f>'Цена на порамнување во ЕУР'!U42*'Среден курс'!$D$11</f>
        <v>0</v>
      </c>
      <c r="V42" s="17">
        <f>'Цена на порамнување во ЕУР'!V42*'Среден курс'!$D$11</f>
        <v>0</v>
      </c>
      <c r="W42" s="17">
        <f>'Цена на порамнување во ЕУР'!W42*'Среден курс'!$D$11</f>
        <v>0</v>
      </c>
      <c r="X42" s="17">
        <f>'Цена на порамнување во ЕУР'!X42*'Среден курс'!$D$11</f>
        <v>0</v>
      </c>
      <c r="Y42" s="17">
        <f>'Цена на порамнување во ЕУР'!Y42*'Среден курс'!$D$11</f>
        <v>0</v>
      </c>
      <c r="Z42" s="17">
        <f>'Цена на порамнување во ЕУР'!Z42*'Среден курс'!$D$11</f>
        <v>0</v>
      </c>
      <c r="AA42" s="28">
        <f>'Цена на порамнување во ЕУР'!AA42*'Среден курс'!$D$11</f>
        <v>0</v>
      </c>
    </row>
    <row r="43" spans="2:27" x14ac:dyDescent="0.25">
      <c r="B43" s="66"/>
      <c r="C43" s="21" t="s">
        <v>28</v>
      </c>
      <c r="D43" s="18">
        <f>'Цена на порамнување во ЕУР'!D43*'Среден курс'!$D$11</f>
        <v>0</v>
      </c>
      <c r="E43" s="18">
        <f>'Цена на порамнување во ЕУР'!E43*'Среден курс'!$D$11</f>
        <v>0</v>
      </c>
      <c r="F43" s="18">
        <f>'Цена на порамнување во ЕУР'!F43*'Среден курс'!$D$11</f>
        <v>0</v>
      </c>
      <c r="G43" s="18">
        <f>'Цена на порамнување во ЕУР'!G43*'Среден курс'!$D$11</f>
        <v>0</v>
      </c>
      <c r="H43" s="18">
        <f>'Цена на порамнување во ЕУР'!H43*'Среден курс'!$D$11</f>
        <v>0</v>
      </c>
      <c r="I43" s="18">
        <f>'Цена на порамнување во ЕУР'!I43*'Среден курс'!$D$11</f>
        <v>0</v>
      </c>
      <c r="J43" s="18">
        <f>'Цена на порамнување во ЕУР'!J43*'Среден курс'!$D$11</f>
        <v>0</v>
      </c>
      <c r="K43" s="18">
        <f>'Цена на порамнување во ЕУР'!K43*'Среден курс'!$D$11</f>
        <v>0</v>
      </c>
      <c r="L43" s="18">
        <f>'Цена на порамнување во ЕУР'!L43*'Среден курс'!$D$11</f>
        <v>0</v>
      </c>
      <c r="M43" s="18">
        <f>'Цена на порамнување во ЕУР'!M43*'Среден курс'!$D$11</f>
        <v>0</v>
      </c>
      <c r="N43" s="18">
        <f>'Цена на порамнување во ЕУР'!N43*'Среден курс'!$D$11</f>
        <v>0</v>
      </c>
      <c r="O43" s="18">
        <f>'Цена на порамнување во ЕУР'!O43*'Среден курс'!$D$11</f>
        <v>0</v>
      </c>
      <c r="P43" s="18">
        <f>'Цена на порамнување во ЕУР'!P43*'Среден курс'!$D$11</f>
        <v>0</v>
      </c>
      <c r="Q43" s="18">
        <f>'Цена на порамнување во ЕУР'!Q43*'Среден курс'!$D$11</f>
        <v>0</v>
      </c>
      <c r="R43" s="18">
        <f>'Цена на порамнување во ЕУР'!R43*'Среден курс'!$D$11</f>
        <v>0</v>
      </c>
      <c r="S43" s="18">
        <f>'Цена на порамнување во ЕУР'!S43*'Среден курс'!$D$11</f>
        <v>0</v>
      </c>
      <c r="T43" s="18">
        <f>'Цена на порамнување во ЕУР'!T43*'Среден курс'!$D$11</f>
        <v>0</v>
      </c>
      <c r="U43" s="18">
        <f>'Цена на порамнување во ЕУР'!U43*'Среден курс'!$D$11</f>
        <v>0</v>
      </c>
      <c r="V43" s="18">
        <f>'Цена на порамнување во ЕУР'!V43*'Среден курс'!$D$11</f>
        <v>0</v>
      </c>
      <c r="W43" s="18">
        <f>'Цена на порамнување во ЕУР'!W43*'Среден курс'!$D$11</f>
        <v>0</v>
      </c>
      <c r="X43" s="18">
        <f>'Цена на порамнување во ЕУР'!X43*'Среден курс'!$D$11</f>
        <v>0</v>
      </c>
      <c r="Y43" s="18">
        <f>'Цена на порамнување во ЕУР'!Y43*'Среден курс'!$D$11</f>
        <v>0</v>
      </c>
      <c r="Z43" s="18">
        <f>'Цена на порамнување во ЕУР'!Z43*'Среден курс'!$D$11</f>
        <v>0</v>
      </c>
      <c r="AA43" s="29">
        <f>'Цена на порамнување во ЕУР'!AA43*'Среден курс'!$D$11</f>
        <v>0</v>
      </c>
    </row>
    <row r="44" spans="2:27" x14ac:dyDescent="0.25">
      <c r="B44" s="64">
        <v>44054</v>
      </c>
      <c r="C44" s="20" t="s">
        <v>25</v>
      </c>
      <c r="D44" s="14">
        <f>'Цена на порамнување во ЕУР'!D44*'Среден курс'!$D$12</f>
        <v>3717.7676836662822</v>
      </c>
      <c r="E44" s="14">
        <f>'Цена на порамнување во ЕУР'!E44*'Среден курс'!$D$12</f>
        <v>3359.5063142353888</v>
      </c>
      <c r="F44" s="15">
        <f>'Цена на порамнување во ЕУР'!F44*'Среден курс'!$D$12</f>
        <v>0</v>
      </c>
      <c r="G44" s="15">
        <f>'Цена на порамнување во ЕУР'!G44*'Среден курс'!$D$12</f>
        <v>0</v>
      </c>
      <c r="H44" s="15">
        <f>'Цена на порамнување во ЕУР'!H44*'Среден курс'!$D$12</f>
        <v>0</v>
      </c>
      <c r="I44" s="15">
        <f>'Цена на порамнување во ЕУР'!I44*'Среден курс'!$D$12</f>
        <v>0</v>
      </c>
      <c r="J44" s="15">
        <f>'Цена на порамнување во ЕУР'!J44*'Среден курс'!$D$12</f>
        <v>0</v>
      </c>
      <c r="K44" s="15">
        <f>'Цена на порамнување во ЕУР'!K44*'Среден курс'!$D$12</f>
        <v>0</v>
      </c>
      <c r="L44" s="15">
        <f>'Цена на порамнување во ЕУР'!L44*'Среден курс'!$D$12</f>
        <v>0</v>
      </c>
      <c r="M44" s="15">
        <f>'Цена на порамнување во ЕУР'!M44*'Среден курс'!$D$12</f>
        <v>0</v>
      </c>
      <c r="N44" s="15">
        <f>'Цена на порамнување во ЕУР'!N44*'Среден курс'!$D$12</f>
        <v>0</v>
      </c>
      <c r="O44" s="15">
        <f>'Цена на порамнување во ЕУР'!O44*'Среден курс'!$D$12</f>
        <v>0</v>
      </c>
      <c r="P44" s="15">
        <f>'Цена на порамнување во ЕУР'!P44*'Среден курс'!$D$12</f>
        <v>0</v>
      </c>
      <c r="Q44" s="15">
        <f>'Цена на порамнување во ЕУР'!Q44*'Среден курс'!$D$12</f>
        <v>3237.465370928951</v>
      </c>
      <c r="R44" s="15">
        <f>'Цена на порамнување во ЕУР'!R44*'Среден курс'!$D$12</f>
        <v>3307.252818624248</v>
      </c>
      <c r="S44" s="15">
        <f>'Цена на порамнување во ЕУР'!S44*'Среден курс'!$D$12</f>
        <v>3371.2268548562297</v>
      </c>
      <c r="T44" s="15">
        <f>'Цена на порамнување во ЕУР'!T44*'Среден курс'!$D$12</f>
        <v>3106.8823365117682</v>
      </c>
      <c r="U44" s="15">
        <f>'Цена на порамнување во ЕУР'!U44*'Среден курс'!$D$12</f>
        <v>4046.8576572200682</v>
      </c>
      <c r="V44" s="15">
        <f>'Цена на порамнување во ЕУР'!V44*'Среден курс'!$D$12</f>
        <v>4059.4408431482952</v>
      </c>
      <c r="W44" s="15">
        <f>'Цена на порамнување во ЕУР'!W44*'Среден курс'!$D$12</f>
        <v>0</v>
      </c>
      <c r="X44" s="15">
        <f>'Цена на порамнување во ЕУР'!X44*'Среден курс'!$D$12</f>
        <v>4501.3766399999995</v>
      </c>
      <c r="Y44" s="15">
        <f>'Цена на порамнување во ЕУР'!Y44*'Среден курс'!$D$12</f>
        <v>4188.5753850000001</v>
      </c>
      <c r="Z44" s="16">
        <f>'Цена на порамнување во ЕУР'!Z44*'Среден курс'!$D$12</f>
        <v>3483.5467994182454</v>
      </c>
      <c r="AA44" s="27">
        <f>'Цена на порамнување во ЕУР'!AA44*'Среден курс'!$D$12</f>
        <v>0</v>
      </c>
    </row>
    <row r="45" spans="2:27" x14ac:dyDescent="0.25">
      <c r="B45" s="65"/>
      <c r="C45" s="19" t="s">
        <v>26</v>
      </c>
      <c r="D45" s="17">
        <f>'Цена на порамнување во ЕУР'!D45*'Среден курс'!$D$12</f>
        <v>0</v>
      </c>
      <c r="E45" s="17">
        <f>'Цена на порамнување во ЕУР'!E45*'Среден курс'!$D$12</f>
        <v>0</v>
      </c>
      <c r="F45" s="17">
        <f>'Цена на порамнување во ЕУР'!F45*'Среден курс'!$D$12</f>
        <v>1172.8504650000002</v>
      </c>
      <c r="G45" s="17">
        <f>'Цена на порамнување во ЕУР'!G45*'Среден курс'!$D$12</f>
        <v>869.32495965517239</v>
      </c>
      <c r="H45" s="17">
        <f>'Цена на порамнување во ЕУР'!H45*'Среден курс'!$D$12</f>
        <v>828.73969174844956</v>
      </c>
      <c r="I45" s="17">
        <f>'Цена на порамнување во ЕУР'!I45*'Среден курс'!$D$12</f>
        <v>736.03924499999994</v>
      </c>
      <c r="J45" s="17">
        <f>'Цена на порамнување во ЕУР'!J45*'Среден курс'!$D$12</f>
        <v>852.39467517812341</v>
      </c>
      <c r="K45" s="17">
        <f>'Цена на порамнување во ЕУР'!K45*'Среден курс'!$D$12</f>
        <v>984.73611531492645</v>
      </c>
      <c r="L45" s="17">
        <f>'Цена на порамнување во ЕУР'!L45*'Среден курс'!$D$12</f>
        <v>801.78029333333325</v>
      </c>
      <c r="M45" s="17">
        <f>'Цена на порамнување во ЕУР'!M45*'Среден курс'!$D$12</f>
        <v>821.24119497654419</v>
      </c>
      <c r="N45" s="17">
        <f>'Цена на порамнување во ЕУР'!N45*'Среден курс'!$D$12</f>
        <v>777.3759</v>
      </c>
      <c r="O45" s="17">
        <f>'Цена на порамнување во ЕУР'!O45*'Среден курс'!$D$12</f>
        <v>919.87252726600991</v>
      </c>
      <c r="P45" s="17">
        <f>'Цена на порамнување во ЕУР'!P45*'Среден курс'!$D$12</f>
        <v>1218.5058750000001</v>
      </c>
      <c r="Q45" s="17">
        <f>'Цена на порамнување во ЕУР'!Q45*'Среден курс'!$D$12</f>
        <v>0</v>
      </c>
      <c r="R45" s="17">
        <f>'Цена на порамнување во ЕУР'!R45*'Среден курс'!$D$12</f>
        <v>0</v>
      </c>
      <c r="S45" s="17">
        <f>'Цена на порамнување во ЕУР'!S45*'Среден курс'!$D$12</f>
        <v>0</v>
      </c>
      <c r="T45" s="17">
        <f>'Цена на порамнување во ЕУР'!T45*'Среден курс'!$D$12</f>
        <v>0</v>
      </c>
      <c r="U45" s="17">
        <f>'Цена на порамнување во ЕУР'!U45*'Среден курс'!$D$12</f>
        <v>0</v>
      </c>
      <c r="V45" s="17">
        <f>'Цена на порамнување во ЕУР'!V45*'Среден курс'!$D$12</f>
        <v>0</v>
      </c>
      <c r="W45" s="17">
        <f>'Цена на порамнување во ЕУР'!W45*'Среден курс'!$D$12</f>
        <v>1543.64643</v>
      </c>
      <c r="X45" s="17">
        <f>'Цена на порамнување во ЕУР'!X45*'Среден курс'!$D$12</f>
        <v>0</v>
      </c>
      <c r="Y45" s="17">
        <f>'Цена на порамнување во ЕУР'!Y45*'Среден курс'!$D$12</f>
        <v>0</v>
      </c>
      <c r="Z45" s="17">
        <f>'Цена на порамнување во ЕУР'!Z45*'Среден курс'!$D$12</f>
        <v>0</v>
      </c>
      <c r="AA45" s="28">
        <f>'Цена на порамнување во ЕУР'!AA45*'Среден курс'!$D$12</f>
        <v>1172.2335</v>
      </c>
    </row>
    <row r="46" spans="2:27" x14ac:dyDescent="0.25">
      <c r="B46" s="65"/>
      <c r="C46" s="19" t="s">
        <v>27</v>
      </c>
      <c r="D46" s="17">
        <f>'Цена на порамнување во ЕУР'!D46*'Среден курс'!$D$12</f>
        <v>0</v>
      </c>
      <c r="E46" s="17">
        <f>'Цена на порамнување во ЕУР'!E46*'Среден курс'!$D$12</f>
        <v>0</v>
      </c>
      <c r="F46" s="17">
        <f>'Цена на порамнување во ЕУР'!F46*'Среден курс'!$D$12</f>
        <v>0</v>
      </c>
      <c r="G46" s="17">
        <f>'Цена на порамнување во ЕУР'!G46*'Среден курс'!$D$12</f>
        <v>0</v>
      </c>
      <c r="H46" s="17">
        <f>'Цена на порамнување во ЕУР'!H46*'Среден курс'!$D$12</f>
        <v>0</v>
      </c>
      <c r="I46" s="17">
        <f>'Цена на порамнување во ЕУР'!I46*'Среден курс'!$D$12</f>
        <v>0</v>
      </c>
      <c r="J46" s="17">
        <f>'Цена на порамнување во ЕУР'!J46*'Среден курс'!$D$12</f>
        <v>0</v>
      </c>
      <c r="K46" s="17">
        <f>'Цена на порамнување во ЕУР'!K46*'Среден курс'!$D$12</f>
        <v>0</v>
      </c>
      <c r="L46" s="17">
        <f>'Цена на порамнување во ЕУР'!L46*'Среден курс'!$D$12</f>
        <v>0</v>
      </c>
      <c r="M46" s="17">
        <f>'Цена на порамнување во ЕУР'!M46*'Среден курс'!$D$12</f>
        <v>0</v>
      </c>
      <c r="N46" s="17">
        <f>'Цена на порамнување во ЕУР'!N46*'Среден курс'!$D$12</f>
        <v>0</v>
      </c>
      <c r="O46" s="17">
        <f>'Цена на порамнување во ЕУР'!O46*'Среден курс'!$D$12</f>
        <v>0</v>
      </c>
      <c r="P46" s="17">
        <f>'Цена на порамнување во ЕУР'!P46*'Среден курс'!$D$12</f>
        <v>0</v>
      </c>
      <c r="Q46" s="17">
        <f>'Цена на порамнување во ЕУР'!Q46*'Среден курс'!$D$12</f>
        <v>0</v>
      </c>
      <c r="R46" s="17">
        <f>'Цена на порамнување во ЕУР'!R46*'Среден курс'!$D$12</f>
        <v>0</v>
      </c>
      <c r="S46" s="17">
        <f>'Цена на порамнување во ЕУР'!S46*'Среден курс'!$D$12</f>
        <v>0</v>
      </c>
      <c r="T46" s="17">
        <f>'Цена на порамнување во ЕУР'!T46*'Среден курс'!$D$12</f>
        <v>0</v>
      </c>
      <c r="U46" s="17">
        <f>'Цена на порамнување во ЕУР'!U46*'Среден курс'!$D$12</f>
        <v>0</v>
      </c>
      <c r="V46" s="17">
        <f>'Цена на порамнување во ЕУР'!V46*'Среден курс'!$D$12</f>
        <v>0</v>
      </c>
      <c r="W46" s="17">
        <f>'Цена на порамнување во ЕУР'!W46*'Среден курс'!$D$12</f>
        <v>0</v>
      </c>
      <c r="X46" s="17">
        <f>'Цена на порамнување во ЕУР'!X46*'Среден курс'!$D$12</f>
        <v>0</v>
      </c>
      <c r="Y46" s="17">
        <f>'Цена на порамнување во ЕУР'!Y46*'Среден курс'!$D$12</f>
        <v>0</v>
      </c>
      <c r="Z46" s="17">
        <f>'Цена на порамнување во ЕУР'!Z46*'Среден курс'!$D$12</f>
        <v>0</v>
      </c>
      <c r="AA46" s="28">
        <f>'Цена на порамнување во ЕУР'!AA46*'Среден курс'!$D$12</f>
        <v>0</v>
      </c>
    </row>
    <row r="47" spans="2:27" x14ac:dyDescent="0.25">
      <c r="B47" s="66"/>
      <c r="C47" s="21" t="s">
        <v>28</v>
      </c>
      <c r="D47" s="18">
        <f>'Цена на порамнување во ЕУР'!D47*'Среден курс'!$D$12</f>
        <v>0</v>
      </c>
      <c r="E47" s="18">
        <f>'Цена на порамнување во ЕУР'!E47*'Среден курс'!$D$12</f>
        <v>0</v>
      </c>
      <c r="F47" s="18">
        <f>'Цена на порамнување во ЕУР'!F47*'Среден курс'!$D$12</f>
        <v>0</v>
      </c>
      <c r="G47" s="18">
        <f>'Цена на порамнување во ЕУР'!G47*'Среден курс'!$D$12</f>
        <v>0</v>
      </c>
      <c r="H47" s="18">
        <f>'Цена на порамнување во ЕУР'!H47*'Среден курс'!$D$12</f>
        <v>0</v>
      </c>
      <c r="I47" s="18">
        <f>'Цена на порамнување во ЕУР'!I47*'Среден курс'!$D$12</f>
        <v>0</v>
      </c>
      <c r="J47" s="18">
        <f>'Цена на порамнување во ЕУР'!J47*'Среден курс'!$D$12</f>
        <v>0</v>
      </c>
      <c r="K47" s="18">
        <f>'Цена на порамнување во ЕУР'!K47*'Среден курс'!$D$12</f>
        <v>0</v>
      </c>
      <c r="L47" s="18">
        <f>'Цена на порамнување во ЕУР'!L47*'Среден курс'!$D$12</f>
        <v>0</v>
      </c>
      <c r="M47" s="18">
        <f>'Цена на порамнување во ЕУР'!M47*'Среден курс'!$D$12</f>
        <v>0</v>
      </c>
      <c r="N47" s="18">
        <f>'Цена на порамнување во ЕУР'!N47*'Среден курс'!$D$12</f>
        <v>0</v>
      </c>
      <c r="O47" s="18">
        <f>'Цена на порамнување во ЕУР'!O47*'Среден курс'!$D$12</f>
        <v>0</v>
      </c>
      <c r="P47" s="18">
        <f>'Цена на порамнување во ЕУР'!P47*'Среден курс'!$D$12</f>
        <v>0</v>
      </c>
      <c r="Q47" s="18">
        <f>'Цена на порамнување во ЕУР'!Q47*'Среден курс'!$D$12</f>
        <v>0</v>
      </c>
      <c r="R47" s="18">
        <f>'Цена на порамнување во ЕУР'!R47*'Среден курс'!$D$12</f>
        <v>0</v>
      </c>
      <c r="S47" s="18">
        <f>'Цена на порамнување во ЕУР'!S47*'Среден курс'!$D$12</f>
        <v>0</v>
      </c>
      <c r="T47" s="18">
        <f>'Цена на порамнување во ЕУР'!T47*'Среден курс'!$D$12</f>
        <v>0</v>
      </c>
      <c r="U47" s="18">
        <f>'Цена на порамнување во ЕУР'!U47*'Среден курс'!$D$12</f>
        <v>0</v>
      </c>
      <c r="V47" s="18">
        <f>'Цена на порамнување во ЕУР'!V47*'Среден курс'!$D$12</f>
        <v>0</v>
      </c>
      <c r="W47" s="18">
        <f>'Цена на порамнување во ЕУР'!W47*'Среден курс'!$D$12</f>
        <v>0</v>
      </c>
      <c r="X47" s="18">
        <f>'Цена на порамнување во ЕУР'!X47*'Среден курс'!$D$12</f>
        <v>0</v>
      </c>
      <c r="Y47" s="18">
        <f>'Цена на порамнување во ЕУР'!Y47*'Среден курс'!$D$12</f>
        <v>0</v>
      </c>
      <c r="Z47" s="18">
        <f>'Цена на порамнување во ЕУР'!Z47*'Среден курс'!$D$12</f>
        <v>0</v>
      </c>
      <c r="AA47" s="29">
        <f>'Цена на порамнување во ЕУР'!AA47*'Среден курс'!$D$12</f>
        <v>0</v>
      </c>
    </row>
    <row r="48" spans="2:27" x14ac:dyDescent="0.25">
      <c r="B48" s="64">
        <v>44055</v>
      </c>
      <c r="C48" s="20" t="s">
        <v>25</v>
      </c>
      <c r="D48" s="14">
        <f>'Цена на порамнување во ЕУР'!D48*'Среден курс'!$D$13</f>
        <v>0</v>
      </c>
      <c r="E48" s="14">
        <f>'Цена на порамнување во ЕУР'!E48*'Среден курс'!$D$13</f>
        <v>0</v>
      </c>
      <c r="F48" s="15">
        <f>'Цена на порамнување во ЕУР'!F48*'Среден курс'!$D$13</f>
        <v>0</v>
      </c>
      <c r="G48" s="15">
        <f>'Цена на порамнување во ЕУР'!G48*'Среден курс'!$D$13</f>
        <v>0</v>
      </c>
      <c r="H48" s="15">
        <f>'Цена на порамнување во ЕУР'!H48*'Среден курс'!$D$13</f>
        <v>0</v>
      </c>
      <c r="I48" s="15">
        <f>'Цена на порамнување во ЕУР'!I48*'Среден курс'!$D$13</f>
        <v>0</v>
      </c>
      <c r="J48" s="15">
        <f>'Цена на порамнување во ЕУР'!J48*'Среден курс'!$D$13</f>
        <v>0</v>
      </c>
      <c r="K48" s="15">
        <f>'Цена на порамнување во ЕУР'!K48*'Среден курс'!$D$13</f>
        <v>0</v>
      </c>
      <c r="L48" s="15">
        <f>'Цена на порамнување во ЕУР'!L48*'Среден курс'!$D$13</f>
        <v>0</v>
      </c>
      <c r="M48" s="15">
        <f>'Цена на порамнување во ЕУР'!M48*'Среден курс'!$D$13</f>
        <v>0</v>
      </c>
      <c r="N48" s="15">
        <f>'Цена на порамнување во ЕУР'!N48*'Среден курс'!$D$13</f>
        <v>0</v>
      </c>
      <c r="O48" s="15">
        <f>'Цена на порамнување во ЕУР'!O48*'Среден курс'!$D$13</f>
        <v>3661.058442</v>
      </c>
      <c r="P48" s="15">
        <f>'Цена на порамнување во ЕУР'!P48*'Среден курс'!$D$13</f>
        <v>3616.6371059999997</v>
      </c>
      <c r="Q48" s="15">
        <f>'Цена на порамнување во ЕУР'!Q48*'Среден курс'!$D$13</f>
        <v>3666.6111089999999</v>
      </c>
      <c r="R48" s="15">
        <f>'Цена на порамнување во ЕУР'!R48*'Среден курс'!$D$13</f>
        <v>3368.956605238428</v>
      </c>
      <c r="S48" s="15">
        <f>'Цена на порамнување во ЕУР'!S48*'Среден курс'!$D$13</f>
        <v>3162.8076330344825</v>
      </c>
      <c r="T48" s="15">
        <f>'Цена на порамнување во ЕУР'!T48*'Среден курс'!$D$13</f>
        <v>3852.7419119337173</v>
      </c>
      <c r="U48" s="15">
        <f>'Цена на порамнување во ЕУР'!U48*'Среден курс'!$D$13</f>
        <v>3999.7711289999997</v>
      </c>
      <c r="V48" s="15">
        <f>'Цена на порамнување во ЕУР'!V48*'Среден курс'!$D$13</f>
        <v>0</v>
      </c>
      <c r="W48" s="15">
        <f>'Цена на порамнување во ЕУР'!W48*'Среден курс'!$D$13</f>
        <v>0</v>
      </c>
      <c r="X48" s="15">
        <f>'Цена на порамнување во ЕУР'!X48*'Среден курс'!$D$13</f>
        <v>0</v>
      </c>
      <c r="Y48" s="15">
        <f>'Цена на порамнување во ЕУР'!Y48*'Среден курс'!$D$13</f>
        <v>0</v>
      </c>
      <c r="Z48" s="16">
        <f>'Цена на порамнување во ЕУР'!Z48*'Среден курс'!$D$13</f>
        <v>0</v>
      </c>
      <c r="AA48" s="27">
        <f>'Цена на порамнување во ЕУР'!AA48*'Среден курс'!$D$13</f>
        <v>0</v>
      </c>
    </row>
    <row r="49" spans="2:27" x14ac:dyDescent="0.25">
      <c r="B49" s="65"/>
      <c r="C49" s="19" t="s">
        <v>26</v>
      </c>
      <c r="D49" s="17">
        <f>'Цена на порамнување во ЕУР'!D49*'Среден курс'!$D$13</f>
        <v>652.74685399999998</v>
      </c>
      <c r="E49" s="17">
        <f>'Цена на порамнување во ЕУР'!E49*'Среден курс'!$D$13</f>
        <v>647.81115</v>
      </c>
      <c r="F49" s="17">
        <f>'Цена на порамнување во ЕУР'!F49*'Среден курс'!$D$13</f>
        <v>647.81115</v>
      </c>
      <c r="G49" s="17">
        <f>'Цена на порамнување во ЕУР'!G49*'Среден курс'!$D$13</f>
        <v>763.90533670753416</v>
      </c>
      <c r="H49" s="17">
        <f>'Цена на порамнување во ЕУР'!H49*'Среден курс'!$D$13</f>
        <v>773.81705139871553</v>
      </c>
      <c r="I49" s="17">
        <f>'Цена на порамнување во ЕУР'!I49*'Среден курс'!$D$13</f>
        <v>725.10931733407722</v>
      </c>
      <c r="J49" s="17">
        <f>'Цена на порамнување во ЕУР'!J49*'Среден курс'!$D$13</f>
        <v>836.02725429898021</v>
      </c>
      <c r="K49" s="17">
        <f>'Цена на порамнување во ЕУР'!K49*'Среден курс'!$D$13</f>
        <v>1013.5290218002706</v>
      </c>
      <c r="L49" s="17">
        <f>'Цена на порамнување во ЕУР'!L49*'Среден курс'!$D$13</f>
        <v>960.49686493413174</v>
      </c>
      <c r="M49" s="17">
        <f>'Цена на порамнување во ЕУР'!M49*'Среден курс'!$D$13</f>
        <v>1234.5429629999999</v>
      </c>
      <c r="N49" s="17">
        <f>'Цена на порамнување во ЕУР'!N49*'Среден курс'!$D$13</f>
        <v>1195.6742939999999</v>
      </c>
      <c r="O49" s="17">
        <f>'Цена на порамнување во ЕУР'!O49*'Среден курс'!$D$13</f>
        <v>0</v>
      </c>
      <c r="P49" s="17">
        <f>'Цена на порамнување во ЕУР'!P49*'Среден курс'!$D$13</f>
        <v>0</v>
      </c>
      <c r="Q49" s="17">
        <f>'Цена на порамнување во ЕУР'!Q49*'Среден курс'!$D$13</f>
        <v>0</v>
      </c>
      <c r="R49" s="17">
        <f>'Цена на порамнување во ЕУР'!R49*'Среден курс'!$D$13</f>
        <v>0</v>
      </c>
      <c r="S49" s="17">
        <f>'Цена на порамнување во ЕУР'!S49*'Среден курс'!$D$13</f>
        <v>0</v>
      </c>
      <c r="T49" s="17">
        <f>'Цена на порамнување во ЕУР'!T49*'Среден курс'!$D$13</f>
        <v>0</v>
      </c>
      <c r="U49" s="17">
        <f>'Цена на порамнување во ЕУР'!U49*'Среден курс'!$D$13</f>
        <v>0</v>
      </c>
      <c r="V49" s="17">
        <f>'Цена на порамнување во ЕУР'!V49*'Среден курс'!$D$13</f>
        <v>1475.775496</v>
      </c>
      <c r="W49" s="17">
        <f>'Цена на порамнување во ЕУР'!W49*'Среден курс'!$D$13</f>
        <v>1607.805578</v>
      </c>
      <c r="X49" s="17">
        <f>'Цена на порамнување во ЕУР'!X49*'Среден курс'!$D$13</f>
        <v>1588.679725</v>
      </c>
      <c r="Y49" s="17">
        <f>'Цена на порамнување во ЕУР'!Y49*'Среден курс'!$D$13</f>
        <v>1367.8069710000002</v>
      </c>
      <c r="Z49" s="17">
        <f>'Цена на порамнување во ЕУР'!Z49*'Среден курс'!$D$13</f>
        <v>1211.0983689999998</v>
      </c>
      <c r="AA49" s="28">
        <f>'Цена на порамнување во ЕУР'!AA49*'Среден курс'!$D$13</f>
        <v>952.0383308393574</v>
      </c>
    </row>
    <row r="50" spans="2:27" x14ac:dyDescent="0.25">
      <c r="B50" s="65"/>
      <c r="C50" s="19" t="s">
        <v>27</v>
      </c>
      <c r="D50" s="17">
        <f>'Цена на порамнување во ЕУР'!D50*'Среден курс'!$D$13</f>
        <v>0</v>
      </c>
      <c r="E50" s="17">
        <f>'Цена на порамнување во ЕУР'!E50*'Среден курс'!$D$13</f>
        <v>0</v>
      </c>
      <c r="F50" s="17">
        <f>'Цена на порамнување во ЕУР'!F50*'Среден курс'!$D$13</f>
        <v>0</v>
      </c>
      <c r="G50" s="17">
        <f>'Цена на порамнување во ЕУР'!G50*'Среден курс'!$D$13</f>
        <v>0</v>
      </c>
      <c r="H50" s="17">
        <f>'Цена на порамнување во ЕУР'!H50*'Среден курс'!$D$13</f>
        <v>0</v>
      </c>
      <c r="I50" s="17">
        <f>'Цена на порамнување во ЕУР'!I50*'Среден курс'!$D$13</f>
        <v>0</v>
      </c>
      <c r="J50" s="17">
        <f>'Цена на порамнување во ЕУР'!J50*'Среден курс'!$D$13</f>
        <v>0</v>
      </c>
      <c r="K50" s="17">
        <f>'Цена на порамнување во ЕУР'!K50*'Среден курс'!$D$13</f>
        <v>0</v>
      </c>
      <c r="L50" s="17">
        <f>'Цена на порамнување во ЕУР'!L50*'Среден курс'!$D$13</f>
        <v>0</v>
      </c>
      <c r="M50" s="17">
        <f>'Цена на порамнување во ЕУР'!M50*'Среден курс'!$D$13</f>
        <v>0</v>
      </c>
      <c r="N50" s="17">
        <f>'Цена на порамнување во ЕУР'!N50*'Среден курс'!$D$13</f>
        <v>0</v>
      </c>
      <c r="O50" s="17">
        <f>'Цена на порамнување во ЕУР'!O50*'Среден курс'!$D$13</f>
        <v>0</v>
      </c>
      <c r="P50" s="17">
        <f>'Цена на порамнување во ЕУР'!P50*'Среден курс'!$D$13</f>
        <v>0</v>
      </c>
      <c r="Q50" s="17">
        <f>'Цена на порамнување во ЕУР'!Q50*'Среден курс'!$D$13</f>
        <v>0</v>
      </c>
      <c r="R50" s="17">
        <f>'Цена на порамнување во ЕУР'!R50*'Среден курс'!$D$13</f>
        <v>0</v>
      </c>
      <c r="S50" s="17">
        <f>'Цена на порамнување во ЕУР'!S50*'Среден курс'!$D$13</f>
        <v>0</v>
      </c>
      <c r="T50" s="17">
        <f>'Цена на порамнување во ЕУР'!T50*'Среден курс'!$D$13</f>
        <v>0</v>
      </c>
      <c r="U50" s="17">
        <f>'Цена на порамнување во ЕУР'!U50*'Среден курс'!$D$13</f>
        <v>0</v>
      </c>
      <c r="V50" s="17">
        <f>'Цена на порамнување во ЕУР'!V50*'Среден курс'!$D$13</f>
        <v>0</v>
      </c>
      <c r="W50" s="17">
        <f>'Цена на порамнување во ЕУР'!W50*'Среден курс'!$D$13</f>
        <v>0</v>
      </c>
      <c r="X50" s="17">
        <f>'Цена на порамнување во ЕУР'!X50*'Среден курс'!$D$13</f>
        <v>0</v>
      </c>
      <c r="Y50" s="17">
        <f>'Цена на порамнување во ЕУР'!Y50*'Среден курс'!$D$13</f>
        <v>0</v>
      </c>
      <c r="Z50" s="17">
        <f>'Цена на порамнување во ЕУР'!Z50*'Среден курс'!$D$13</f>
        <v>0</v>
      </c>
      <c r="AA50" s="28">
        <f>'Цена на порамнување во ЕУР'!AA50*'Среден курс'!$D$13</f>
        <v>0</v>
      </c>
    </row>
    <row r="51" spans="2:27" x14ac:dyDescent="0.25">
      <c r="B51" s="66"/>
      <c r="C51" s="21" t="s">
        <v>28</v>
      </c>
      <c r="D51" s="18">
        <f>'Цена на порамнување во ЕУР'!D51*'Среден курс'!$D$13</f>
        <v>0</v>
      </c>
      <c r="E51" s="18">
        <f>'Цена на порамнување во ЕУР'!E51*'Среден курс'!$D$13</f>
        <v>0</v>
      </c>
      <c r="F51" s="18">
        <f>'Цена на порамнување во ЕУР'!F51*'Среден курс'!$D$13</f>
        <v>0</v>
      </c>
      <c r="G51" s="18">
        <f>'Цена на порамнување во ЕУР'!G51*'Среден курс'!$D$13</f>
        <v>0</v>
      </c>
      <c r="H51" s="18">
        <f>'Цена на порамнување во ЕУР'!H51*'Среден курс'!$D$13</f>
        <v>0</v>
      </c>
      <c r="I51" s="18">
        <f>'Цена на порамнување во ЕУР'!I51*'Среден курс'!$D$13</f>
        <v>0</v>
      </c>
      <c r="J51" s="18">
        <f>'Цена на порамнување во ЕУР'!J51*'Среден курс'!$D$13</f>
        <v>0</v>
      </c>
      <c r="K51" s="18">
        <f>'Цена на порамнување во ЕУР'!K51*'Среден курс'!$D$13</f>
        <v>0</v>
      </c>
      <c r="L51" s="18">
        <f>'Цена на порамнување во ЕУР'!L51*'Среден курс'!$D$13</f>
        <v>0</v>
      </c>
      <c r="M51" s="18">
        <f>'Цена на порамнување во ЕУР'!M51*'Среден курс'!$D$13</f>
        <v>0</v>
      </c>
      <c r="N51" s="18">
        <f>'Цена на порамнување во ЕУР'!N51*'Среден курс'!$D$13</f>
        <v>0</v>
      </c>
      <c r="O51" s="18">
        <f>'Цена на порамнување во ЕУР'!O51*'Среден курс'!$D$13</f>
        <v>0</v>
      </c>
      <c r="P51" s="18">
        <f>'Цена на порамнување во ЕУР'!P51*'Среден курс'!$D$13</f>
        <v>0</v>
      </c>
      <c r="Q51" s="18">
        <f>'Цена на порамнување во ЕУР'!Q51*'Среден курс'!$D$13</f>
        <v>0</v>
      </c>
      <c r="R51" s="18">
        <f>'Цена на порамнување во ЕУР'!R51*'Среден курс'!$D$13</f>
        <v>0</v>
      </c>
      <c r="S51" s="18">
        <f>'Цена на порамнување во ЕУР'!S51*'Среден курс'!$D$13</f>
        <v>0</v>
      </c>
      <c r="T51" s="18">
        <f>'Цена на порамнување во ЕУР'!T51*'Среден курс'!$D$13</f>
        <v>0</v>
      </c>
      <c r="U51" s="18">
        <f>'Цена на порамнување во ЕУР'!U51*'Среден курс'!$D$13</f>
        <v>0</v>
      </c>
      <c r="V51" s="18">
        <f>'Цена на порамнување во ЕУР'!V51*'Среден курс'!$D$13</f>
        <v>0</v>
      </c>
      <c r="W51" s="18">
        <f>'Цена на порамнување во ЕУР'!W51*'Среден курс'!$D$13</f>
        <v>0</v>
      </c>
      <c r="X51" s="18">
        <f>'Цена на порамнување во ЕУР'!X51*'Среден курс'!$D$13</f>
        <v>0</v>
      </c>
      <c r="Y51" s="18">
        <f>'Цена на порамнување во ЕУР'!Y51*'Среден курс'!$D$13</f>
        <v>0</v>
      </c>
      <c r="Z51" s="18">
        <f>'Цена на порамнување во ЕУР'!Z51*'Среден курс'!$D$13</f>
        <v>0</v>
      </c>
      <c r="AA51" s="29">
        <f>'Цена на порамнување во ЕУР'!AA51*'Среден курс'!$D$13</f>
        <v>0</v>
      </c>
    </row>
    <row r="52" spans="2:27" x14ac:dyDescent="0.25">
      <c r="B52" s="64">
        <v>44056</v>
      </c>
      <c r="C52" s="20" t="s">
        <v>25</v>
      </c>
      <c r="D52" s="14">
        <f>'Цена на порамнување во ЕУР'!D52*'Среден курс'!$D$14</f>
        <v>0</v>
      </c>
      <c r="E52" s="14">
        <f>'Цена на порамнување во ЕУР'!E52*'Среден курс'!$D$14</f>
        <v>0</v>
      </c>
      <c r="F52" s="15">
        <f>'Цена на порамнување во ЕУР'!F52*'Среден курс'!$D$14</f>
        <v>0</v>
      </c>
      <c r="G52" s="15">
        <f>'Цена на порамнување во ЕУР'!G52*'Среден курс'!$D$14</f>
        <v>0</v>
      </c>
      <c r="H52" s="15">
        <f>'Цена на порамнување во ЕУР'!H52*'Среден курс'!$D$14</f>
        <v>0</v>
      </c>
      <c r="I52" s="15">
        <f>'Цена на порамнување во ЕУР'!I52*'Среден курс'!$D$14</f>
        <v>0</v>
      </c>
      <c r="J52" s="15">
        <f>'Цена на порамнување во ЕУР'!J52*'Среден курс'!$D$14</f>
        <v>0</v>
      </c>
      <c r="K52" s="15">
        <f>'Цена на порамнување во ЕУР'!K52*'Среден курс'!$D$14</f>
        <v>0</v>
      </c>
      <c r="L52" s="15">
        <f>'Цена на порамнување во ЕУР'!L52*'Среден курс'!$D$14</f>
        <v>0</v>
      </c>
      <c r="M52" s="15">
        <f>'Цена на порамнување во ЕУР'!M52*'Среден курс'!$D$14</f>
        <v>0</v>
      </c>
      <c r="N52" s="15">
        <f>'Цена на порамнување во ЕУР'!N52*'Среден курс'!$D$14</f>
        <v>0</v>
      </c>
      <c r="O52" s="15">
        <f>'Цена на порамнување во ЕУР'!O52*'Среден курс'!$D$14</f>
        <v>0</v>
      </c>
      <c r="P52" s="15">
        <f>'Цена на порамнување во ЕУР'!P52*'Среден курс'!$D$14</f>
        <v>0</v>
      </c>
      <c r="Q52" s="15">
        <f>'Цена на порамнување во ЕУР'!Q52*'Среден курс'!$D$14</f>
        <v>4192.1480700000002</v>
      </c>
      <c r="R52" s="15">
        <f>'Цена на порамнување во ЕУР'!R52*'Среден курс'!$D$14</f>
        <v>3767.8350890775191</v>
      </c>
      <c r="S52" s="15">
        <f>'Цена на порамнување во ЕУР'!S52*'Среден курс'!$D$14</f>
        <v>3628.7863422612654</v>
      </c>
      <c r="T52" s="15">
        <f>'Цена на порамнување во ЕУР'!T52*'Среден курс'!$D$14</f>
        <v>3308.5884494500947</v>
      </c>
      <c r="U52" s="15">
        <f>'Цена на порамнување во ЕУР'!U52*'Среден курс'!$D$14</f>
        <v>0</v>
      </c>
      <c r="V52" s="15">
        <f>'Цена на порамнување во ЕУР'!V52*'Среден курс'!$D$14</f>
        <v>0</v>
      </c>
      <c r="W52" s="15">
        <f>'Цена на порамнување во ЕУР'!W52*'Среден курс'!$D$14</f>
        <v>0</v>
      </c>
      <c r="X52" s="15">
        <f>'Цена на порамнување во ЕУР'!X52*'Среден курс'!$D$14</f>
        <v>0</v>
      </c>
      <c r="Y52" s="15">
        <f>'Цена на порамнување во ЕУР'!Y52*'Среден курс'!$D$14</f>
        <v>0</v>
      </c>
      <c r="Z52" s="16">
        <f>'Цена на порамнување во ЕУР'!Z52*'Среден курс'!$D$14</f>
        <v>0</v>
      </c>
      <c r="AA52" s="27">
        <f>'Цена на порамнување во ЕУР'!AA52*'Среден курс'!$D$14</f>
        <v>0</v>
      </c>
    </row>
    <row r="53" spans="2:27" x14ac:dyDescent="0.25">
      <c r="B53" s="65"/>
      <c r="C53" s="19" t="s">
        <v>26</v>
      </c>
      <c r="D53" s="17">
        <f>'Цена на порамнување во ЕУР'!D53*'Среден курс'!$D$14</f>
        <v>1093.228312</v>
      </c>
      <c r="E53" s="17">
        <f>'Цена на порамнување во ЕУР'!E53*'Среден курс'!$D$14</f>
        <v>647.79330000000004</v>
      </c>
      <c r="F53" s="17">
        <f>'Цена на порамнување во ЕУР'!F53*'Среден курс'!$D$14</f>
        <v>647.79330000000004</v>
      </c>
      <c r="G53" s="17">
        <f>'Цена на порамнување во ЕУР'!G53*'Среден курс'!$D$14</f>
        <v>697.32886891718863</v>
      </c>
      <c r="H53" s="17">
        <f>'Цена на порамнување во ЕУР'!H53*'Среден курс'!$D$14</f>
        <v>647.79330000000004</v>
      </c>
      <c r="I53" s="17">
        <f>'Цена на порамнување во ЕУР'!I53*'Среден курс'!$D$14</f>
        <v>647.79330000000004</v>
      </c>
      <c r="J53" s="17">
        <f>'Цена на порамнување во ЕУР'!J53*'Среден курс'!$D$14</f>
        <v>1117.906152</v>
      </c>
      <c r="K53" s="17">
        <f>'Цена на порамнување во ЕУР'!K53*'Среден курс'!$D$14</f>
        <v>1295.5866000000003</v>
      </c>
      <c r="L53" s="17">
        <f>'Цена на порамнување во ЕУР'!L53*'Среден курс'!$D$14</f>
        <v>1331.986414</v>
      </c>
      <c r="M53" s="17">
        <f>'Цена на порамнување во ЕУР'!M53*'Среден курс'!$D$14</f>
        <v>1341.2406039999998</v>
      </c>
      <c r="N53" s="17">
        <f>'Цена на порамнување во ЕУР'!N53*'Среден курс'!$D$14</f>
        <v>1277.695166</v>
      </c>
      <c r="O53" s="17">
        <f>'Цена на порамнување во ЕУР'!O53*'Среден курс'!$D$14</f>
        <v>1042.8542824169529</v>
      </c>
      <c r="P53" s="17">
        <f>'Цена на порамнување во ЕУР'!P53*'Среден курс'!$D$14</f>
        <v>880.00002304761904</v>
      </c>
      <c r="Q53" s="17">
        <f>'Цена на порамнување во ЕУР'!Q53*'Среден курс'!$D$14</f>
        <v>0</v>
      </c>
      <c r="R53" s="17">
        <f>'Цена на порамнување во ЕУР'!R53*'Среден курс'!$D$14</f>
        <v>0</v>
      </c>
      <c r="S53" s="17">
        <f>'Цена на порамнување во ЕУР'!S53*'Среден курс'!$D$14</f>
        <v>0</v>
      </c>
      <c r="T53" s="17">
        <f>'Цена на порамнување во ЕУР'!T53*'Среден курс'!$D$14</f>
        <v>0</v>
      </c>
      <c r="U53" s="17">
        <f>'Цена на порамнување во ЕУР'!U53*'Среден курс'!$D$14</f>
        <v>1360.3659299999999</v>
      </c>
      <c r="V53" s="17">
        <f>'Цена на порамнување во ЕУР'!V53*'Среден курс'!$D$14</f>
        <v>1193.1363753301109</v>
      </c>
      <c r="W53" s="17">
        <f>'Цена на порамнување во ЕУР'!W53*'Среден курс'!$D$14</f>
        <v>1131.7609722608097</v>
      </c>
      <c r="X53" s="17">
        <f>'Цена на порамнување во ЕУР'!X53*'Среден курс'!$D$14</f>
        <v>971.31851735029431</v>
      </c>
      <c r="Y53" s="17">
        <f>'Цена на порамнување во ЕУР'!Y53*'Среден курс'!$D$14</f>
        <v>870.98560529691224</v>
      </c>
      <c r="Z53" s="17">
        <f>'Цена на порамнување во ЕУР'!Z53*'Среден курс'!$D$14</f>
        <v>925.0063131486487</v>
      </c>
      <c r="AA53" s="28">
        <f>'Цена на порамнување во ЕУР'!AA53*'Среден курс'!$D$14</f>
        <v>841.47754971705967</v>
      </c>
    </row>
    <row r="54" spans="2:27" x14ac:dyDescent="0.25">
      <c r="B54" s="65"/>
      <c r="C54" s="19" t="s">
        <v>27</v>
      </c>
      <c r="D54" s="17">
        <f>'Цена на порамнување во ЕУР'!D54*'Среден курс'!$D$14</f>
        <v>0</v>
      </c>
      <c r="E54" s="17">
        <f>'Цена на порамнување во ЕУР'!E54*'Среден курс'!$D$14</f>
        <v>0</v>
      </c>
      <c r="F54" s="17">
        <f>'Цена на порамнување во ЕУР'!F54*'Среден курс'!$D$14</f>
        <v>0</v>
      </c>
      <c r="G54" s="17">
        <f>'Цена на порамнување во ЕУР'!G54*'Среден курс'!$D$14</f>
        <v>0</v>
      </c>
      <c r="H54" s="17">
        <f>'Цена на порамнување во ЕУР'!H54*'Среден курс'!$D$14</f>
        <v>0</v>
      </c>
      <c r="I54" s="17">
        <f>'Цена на порамнување во ЕУР'!I54*'Среден курс'!$D$14</f>
        <v>0</v>
      </c>
      <c r="J54" s="17">
        <f>'Цена на порамнување во ЕУР'!J54*'Среден курс'!$D$14</f>
        <v>0</v>
      </c>
      <c r="K54" s="17">
        <f>'Цена на порамнување во ЕУР'!K54*'Среден курс'!$D$14</f>
        <v>0</v>
      </c>
      <c r="L54" s="17">
        <f>'Цена на порамнување во ЕУР'!L54*'Среден курс'!$D$14</f>
        <v>0</v>
      </c>
      <c r="M54" s="17">
        <f>'Цена на порамнување во ЕУР'!M54*'Среден курс'!$D$14</f>
        <v>0</v>
      </c>
      <c r="N54" s="17">
        <f>'Цена на порамнување во ЕУР'!N54*'Среден курс'!$D$14</f>
        <v>0</v>
      </c>
      <c r="O54" s="17">
        <f>'Цена на порамнување во ЕУР'!O54*'Среден курс'!$D$14</f>
        <v>0</v>
      </c>
      <c r="P54" s="17">
        <f>'Цена на порамнување во ЕУР'!P54*'Среден курс'!$D$14</f>
        <v>0</v>
      </c>
      <c r="Q54" s="17">
        <f>'Цена на порамнување во ЕУР'!Q54*'Среден курс'!$D$14</f>
        <v>0</v>
      </c>
      <c r="R54" s="17">
        <f>'Цена на порамнување во ЕУР'!R54*'Среден курс'!$D$14</f>
        <v>0</v>
      </c>
      <c r="S54" s="17">
        <f>'Цена на порамнување во ЕУР'!S54*'Среден курс'!$D$14</f>
        <v>0</v>
      </c>
      <c r="T54" s="17">
        <f>'Цена на порамнување во ЕУР'!T54*'Среден курс'!$D$14</f>
        <v>0</v>
      </c>
      <c r="U54" s="17">
        <f>'Цена на порамнување во ЕУР'!U54*'Среден курс'!$D$14</f>
        <v>0</v>
      </c>
      <c r="V54" s="17">
        <f>'Цена на порамнување во ЕУР'!V54*'Среден курс'!$D$14</f>
        <v>0</v>
      </c>
      <c r="W54" s="17">
        <f>'Цена на порамнување во ЕУР'!W54*'Среден курс'!$D$14</f>
        <v>0</v>
      </c>
      <c r="X54" s="17">
        <f>'Цена на порамнување во ЕУР'!X54*'Среден курс'!$D$14</f>
        <v>0</v>
      </c>
      <c r="Y54" s="17">
        <f>'Цена на порамнување во ЕУР'!Y54*'Среден курс'!$D$14</f>
        <v>0</v>
      </c>
      <c r="Z54" s="17">
        <f>'Цена на порамнување во ЕУР'!Z54*'Среден курс'!$D$14</f>
        <v>0</v>
      </c>
      <c r="AA54" s="28">
        <f>'Цена на порамнување во ЕУР'!AA54*'Среден курс'!$D$14</f>
        <v>0</v>
      </c>
    </row>
    <row r="55" spans="2:27" x14ac:dyDescent="0.25">
      <c r="B55" s="66"/>
      <c r="C55" s="21" t="s">
        <v>28</v>
      </c>
      <c r="D55" s="18">
        <f>'Цена на порамнување во ЕУР'!D55*'Среден курс'!$D$14</f>
        <v>0</v>
      </c>
      <c r="E55" s="18">
        <f>'Цена на порамнување во ЕУР'!E55*'Среден курс'!$D$14</f>
        <v>0</v>
      </c>
      <c r="F55" s="18">
        <f>'Цена на порамнување во ЕУР'!F55*'Среден курс'!$D$14</f>
        <v>0</v>
      </c>
      <c r="G55" s="18">
        <f>'Цена на порамнување во ЕУР'!G55*'Среден курс'!$D$14</f>
        <v>0</v>
      </c>
      <c r="H55" s="18">
        <f>'Цена на порамнување во ЕУР'!H55*'Среден курс'!$D$14</f>
        <v>0</v>
      </c>
      <c r="I55" s="18">
        <f>'Цена на порамнување во ЕУР'!I55*'Среден курс'!$D$14</f>
        <v>0</v>
      </c>
      <c r="J55" s="18">
        <f>'Цена на порамнување во ЕУР'!J55*'Среден курс'!$D$14</f>
        <v>0</v>
      </c>
      <c r="K55" s="18">
        <f>'Цена на порамнување во ЕУР'!K55*'Среден курс'!$D$14</f>
        <v>0</v>
      </c>
      <c r="L55" s="18">
        <f>'Цена на порамнување во ЕУР'!L55*'Среден курс'!$D$14</f>
        <v>0</v>
      </c>
      <c r="M55" s="18">
        <f>'Цена на порамнување во ЕУР'!M55*'Среден курс'!$D$14</f>
        <v>0</v>
      </c>
      <c r="N55" s="18">
        <f>'Цена на порамнување во ЕУР'!N55*'Среден курс'!$D$14</f>
        <v>0</v>
      </c>
      <c r="O55" s="18">
        <f>'Цена на порамнување во ЕУР'!O55*'Среден курс'!$D$14</f>
        <v>0</v>
      </c>
      <c r="P55" s="18">
        <f>'Цена на порамнување во ЕУР'!P55*'Среден курс'!$D$14</f>
        <v>0</v>
      </c>
      <c r="Q55" s="18">
        <f>'Цена на порамнување во ЕУР'!Q55*'Среден курс'!$D$14</f>
        <v>0</v>
      </c>
      <c r="R55" s="18">
        <f>'Цена на порамнување во ЕУР'!R55*'Среден курс'!$D$14</f>
        <v>0</v>
      </c>
      <c r="S55" s="18">
        <f>'Цена на порамнување во ЕУР'!S55*'Среден курс'!$D$14</f>
        <v>0</v>
      </c>
      <c r="T55" s="18">
        <f>'Цена на порамнување во ЕУР'!T55*'Среден курс'!$D$14</f>
        <v>0</v>
      </c>
      <c r="U55" s="18">
        <f>'Цена на порамнување во ЕУР'!U55*'Среден курс'!$D$14</f>
        <v>0</v>
      </c>
      <c r="V55" s="18">
        <f>'Цена на порамнување во ЕУР'!V55*'Среден курс'!$D$14</f>
        <v>0</v>
      </c>
      <c r="W55" s="18">
        <f>'Цена на порамнување во ЕУР'!W55*'Среден курс'!$D$14</f>
        <v>0</v>
      </c>
      <c r="X55" s="18">
        <f>'Цена на порамнување во ЕУР'!X55*'Среден курс'!$D$14</f>
        <v>0</v>
      </c>
      <c r="Y55" s="18">
        <f>'Цена на порамнување во ЕУР'!Y55*'Среден курс'!$D$14</f>
        <v>0</v>
      </c>
      <c r="Z55" s="18">
        <f>'Цена на порамнување во ЕУР'!Z55*'Среден курс'!$D$14</f>
        <v>0</v>
      </c>
      <c r="AA55" s="29">
        <f>'Цена на порамнување во ЕУР'!AA55*'Среден курс'!$D$14</f>
        <v>0</v>
      </c>
    </row>
    <row r="56" spans="2:27" x14ac:dyDescent="0.25">
      <c r="B56" s="64">
        <v>44057</v>
      </c>
      <c r="C56" s="20" t="s">
        <v>25</v>
      </c>
      <c r="D56" s="14">
        <f>'Цена на порамнување во ЕУР'!D56*'Среден курс'!$D$15</f>
        <v>3364.2447090000001</v>
      </c>
      <c r="E56" s="14">
        <f>'Цена на порамнување во ЕУР'!E56*'Среден курс'!$D$15</f>
        <v>3007.6458750000002</v>
      </c>
      <c r="F56" s="15">
        <f>'Цена на порамнување во ЕУР'!F56*'Среден курс'!$D$15</f>
        <v>0</v>
      </c>
      <c r="G56" s="15">
        <f>'Цена на порамнување во ЕУР'!G56*'Среден курс'!$D$15</f>
        <v>0</v>
      </c>
      <c r="H56" s="15">
        <f>'Цена на порамнување во ЕУР'!H56*'Среден курс'!$D$15</f>
        <v>0</v>
      </c>
      <c r="I56" s="15">
        <f>'Цена на порамнување во ЕУР'!I56*'Среден курс'!$D$15</f>
        <v>0</v>
      </c>
      <c r="J56" s="15">
        <f>'Цена на порамнување во ЕУР'!J56*'Среден курс'!$D$15</f>
        <v>0</v>
      </c>
      <c r="K56" s="15">
        <f>'Цена на порамнување во ЕУР'!K56*'Среден курс'!$D$15</f>
        <v>0</v>
      </c>
      <c r="L56" s="15">
        <f>'Цена на порамнување во ЕУР'!L56*'Среден курс'!$D$15</f>
        <v>0</v>
      </c>
      <c r="M56" s="15">
        <f>'Цена на порамнување во ЕУР'!M56*'Среден курс'!$D$15</f>
        <v>0</v>
      </c>
      <c r="N56" s="15">
        <f>'Цена на порамнување во ЕУР'!N56*'Среден курс'!$D$15</f>
        <v>0</v>
      </c>
      <c r="O56" s="15">
        <f>'Цена на порамнување во ЕУР'!O56*'Среден курс'!$D$15</f>
        <v>0</v>
      </c>
      <c r="P56" s="15">
        <f>'Цена на порамнување во ЕУР'!P56*'Среден курс'!$D$15</f>
        <v>4268.0808540000007</v>
      </c>
      <c r="Q56" s="15">
        <f>'Цена на порамнување во ЕУР'!Q56*'Среден курс'!$D$15</f>
        <v>3734.770810204624</v>
      </c>
      <c r="R56" s="15">
        <f>'Цена на порамнување во ЕУР'!R56*'Среден курс'!$D$15</f>
        <v>3346.7921230104953</v>
      </c>
      <c r="S56" s="15">
        <f>'Цена на порамнување во ЕУР'!S56*'Среден курс'!$D$15</f>
        <v>3274.7865240000001</v>
      </c>
      <c r="T56" s="15">
        <f>'Цена на порамнување во ЕУР'!T56*'Среден курс'!$D$15</f>
        <v>3387.3337076363637</v>
      </c>
      <c r="U56" s="15">
        <f>'Цена на порамнување во ЕУР'!U56*'Среден курс'!$D$15</f>
        <v>0</v>
      </c>
      <c r="V56" s="15">
        <f>'Цена на порамнување во ЕУР'!V56*'Среден курс'!$D$15</f>
        <v>0</v>
      </c>
      <c r="W56" s="15">
        <f>'Цена на порамнување во ЕУР'!W56*'Среден курс'!$D$15</f>
        <v>0</v>
      </c>
      <c r="X56" s="15">
        <f>'Цена на порамнување во ЕУР'!X56*'Среден курс'!$D$15</f>
        <v>0</v>
      </c>
      <c r="Y56" s="15">
        <f>'Цена на порамнување во ЕУР'!Y56*'Среден курс'!$D$15</f>
        <v>0</v>
      </c>
      <c r="Z56" s="16">
        <f>'Цена на порамнување во ЕУР'!Z56*'Среден курс'!$D$15</f>
        <v>0</v>
      </c>
      <c r="AA56" s="27">
        <f>'Цена на порамнување во ЕУР'!AA56*'Среден курс'!$D$15</f>
        <v>0</v>
      </c>
    </row>
    <row r="57" spans="2:27" x14ac:dyDescent="0.25">
      <c r="B57" s="65"/>
      <c r="C57" s="19" t="s">
        <v>26</v>
      </c>
      <c r="D57" s="17">
        <f>'Цена на порамнување во ЕУР'!D57*'Среден курс'!$D$15</f>
        <v>0</v>
      </c>
      <c r="E57" s="17">
        <f>'Цена на порамнување во ЕУР'!E57*'Среден курс'!$D$15</f>
        <v>0</v>
      </c>
      <c r="F57" s="17">
        <f>'Цена на порамнување во ЕУР'!F57*'Среден курс'!$D$15</f>
        <v>818.22869168483078</v>
      </c>
      <c r="G57" s="17">
        <f>'Цена на порамнување во ЕУР'!G57*'Среден курс'!$D$15</f>
        <v>762.48803990441593</v>
      </c>
      <c r="H57" s="17">
        <f>'Цена на порамнување во ЕУР'!H57*'Среден курс'!$D$15</f>
        <v>645.94979100000012</v>
      </c>
      <c r="I57" s="17">
        <f>'Цена на порамнување во ЕУР'!I57*'Среден курс'!$D$15</f>
        <v>664.14990450000005</v>
      </c>
      <c r="J57" s="17">
        <f>'Цена на порамнување во ЕУР'!J57*'Среден курс'!$D$15</f>
        <v>740.960553</v>
      </c>
      <c r="K57" s="17">
        <f>'Цена на порамнување во ЕУР'!K57*'Среден курс'!$D$15</f>
        <v>882.24279000000013</v>
      </c>
      <c r="L57" s="17">
        <f>'Цена на порамнување во ЕУР'!L57*'Среден курс'!$D$15</f>
        <v>934.06684200000007</v>
      </c>
      <c r="M57" s="17">
        <f>'Цена на порамнување во ЕУР'!M57*'Среден курс'!$D$15</f>
        <v>1172.2575732258729</v>
      </c>
      <c r="N57" s="17">
        <f>'Цена на порамнување во ЕУР'!N57*'Среден курс'!$D$15</f>
        <v>1234.9443183782648</v>
      </c>
      <c r="O57" s="17">
        <f>'Цена на порамнување во ЕУР'!O57*'Среден курс'!$D$15</f>
        <v>922.96168800000009</v>
      </c>
      <c r="P57" s="17">
        <f>'Цена на порамнување во ЕУР'!P57*'Среден курс'!$D$15</f>
        <v>0</v>
      </c>
      <c r="Q57" s="17">
        <f>'Цена на порамнување во ЕУР'!Q57*'Среден курс'!$D$15</f>
        <v>0</v>
      </c>
      <c r="R57" s="17">
        <f>'Цена на порамнување во ЕУР'!R57*'Среден курс'!$D$15</f>
        <v>0</v>
      </c>
      <c r="S57" s="17">
        <f>'Цена на порамнување во ЕУР'!S57*'Среден курс'!$D$15</f>
        <v>0</v>
      </c>
      <c r="T57" s="17">
        <f>'Цена на порамнување во ЕУР'!T57*'Среден курс'!$D$15</f>
        <v>0</v>
      </c>
      <c r="U57" s="17">
        <f>'Цена на порамнување во ЕУР'!U57*'Среден курс'!$D$15</f>
        <v>1398.6324510000002</v>
      </c>
      <c r="V57" s="17">
        <f>'Цена на порамнување во ЕУР'!V57*'Среден курс'!$D$15</f>
        <v>1499.8127430000002</v>
      </c>
      <c r="W57" s="17">
        <f>'Цена на порамнување во ЕУР'!W57*'Среден курс'!$D$15</f>
        <v>1573.8471030000003</v>
      </c>
      <c r="X57" s="17">
        <f>'Цена на порамнување во ЕУР'!X57*'Среден курс'!$D$15</f>
        <v>1460.3277510000003</v>
      </c>
      <c r="Y57" s="17">
        <f>'Цена на порамнување во ЕУР'!Y57*'Среден курс'!$D$15</f>
        <v>1358.5305060000003</v>
      </c>
      <c r="Z57" s="17">
        <f>'Цена на порамнување во ЕУР'!Z57*'Среден курс'!$D$15</f>
        <v>1274.0079450000001</v>
      </c>
      <c r="AA57" s="28">
        <f>'Цена на порамнување во ЕУР'!AA57*'Среден курс'!$D$15</f>
        <v>1112.3662590000001</v>
      </c>
    </row>
    <row r="58" spans="2:27" x14ac:dyDescent="0.25">
      <c r="B58" s="65"/>
      <c r="C58" s="19" t="s">
        <v>27</v>
      </c>
      <c r="D58" s="17">
        <f>'Цена на порамнување во ЕУР'!D58*'Среден курс'!$D$15</f>
        <v>0</v>
      </c>
      <c r="E58" s="17">
        <f>'Цена на порамнување во ЕУР'!E58*'Среден курс'!$D$15</f>
        <v>0</v>
      </c>
      <c r="F58" s="17">
        <f>'Цена на порамнување во ЕУР'!F58*'Среден курс'!$D$15</f>
        <v>0</v>
      </c>
      <c r="G58" s="17">
        <f>'Цена на порамнување во ЕУР'!G58*'Среден курс'!$D$15</f>
        <v>0</v>
      </c>
      <c r="H58" s="17">
        <f>'Цена на порамнување во ЕУР'!H58*'Среден курс'!$D$15</f>
        <v>0</v>
      </c>
      <c r="I58" s="17">
        <f>'Цена на порамнување во ЕУР'!I58*'Среден курс'!$D$15</f>
        <v>0</v>
      </c>
      <c r="J58" s="17">
        <f>'Цена на порамнување во ЕУР'!J58*'Среден курс'!$D$15</f>
        <v>0</v>
      </c>
      <c r="K58" s="17">
        <f>'Цена на порамнување во ЕУР'!K58*'Среден курс'!$D$15</f>
        <v>0</v>
      </c>
      <c r="L58" s="17">
        <f>'Цена на порамнување во ЕУР'!L58*'Среден курс'!$D$15</f>
        <v>0</v>
      </c>
      <c r="M58" s="17">
        <f>'Цена на порамнување во ЕУР'!M58*'Среден курс'!$D$15</f>
        <v>0</v>
      </c>
      <c r="N58" s="17">
        <f>'Цена на порамнување во ЕУР'!N58*'Среден курс'!$D$15</f>
        <v>0</v>
      </c>
      <c r="O58" s="17">
        <f>'Цена на порамнување во ЕУР'!O58*'Среден курс'!$D$15</f>
        <v>0</v>
      </c>
      <c r="P58" s="17">
        <f>'Цена на порамнување во ЕУР'!P58*'Среден курс'!$D$15</f>
        <v>0</v>
      </c>
      <c r="Q58" s="17">
        <f>'Цена на порамнување во ЕУР'!Q58*'Среден курс'!$D$15</f>
        <v>0</v>
      </c>
      <c r="R58" s="17">
        <f>'Цена на порамнување во ЕУР'!R58*'Среден курс'!$D$15</f>
        <v>0</v>
      </c>
      <c r="S58" s="17">
        <f>'Цена на порамнување во ЕУР'!S58*'Среден курс'!$D$15</f>
        <v>0</v>
      </c>
      <c r="T58" s="17">
        <f>'Цена на порамнување во ЕУР'!T58*'Среден курс'!$D$15</f>
        <v>0</v>
      </c>
      <c r="U58" s="17">
        <f>'Цена на порамнување во ЕУР'!U58*'Среден курс'!$D$15</f>
        <v>0</v>
      </c>
      <c r="V58" s="17">
        <f>'Цена на порамнување во ЕУР'!V58*'Среден курс'!$D$15</f>
        <v>0</v>
      </c>
      <c r="W58" s="17">
        <f>'Цена на порамнување во ЕУР'!W58*'Среден курс'!$D$15</f>
        <v>0</v>
      </c>
      <c r="X58" s="17">
        <f>'Цена на порамнување во ЕУР'!X58*'Среден курс'!$D$15</f>
        <v>0</v>
      </c>
      <c r="Y58" s="17">
        <f>'Цена на порамнување во ЕУР'!Y58*'Среден курс'!$D$15</f>
        <v>0</v>
      </c>
      <c r="Z58" s="17">
        <f>'Цена на порамнување во ЕУР'!Z58*'Среден курс'!$D$15</f>
        <v>0</v>
      </c>
      <c r="AA58" s="28">
        <f>'Цена на порамнување во ЕУР'!AA58*'Среден курс'!$D$15</f>
        <v>0</v>
      </c>
    </row>
    <row r="59" spans="2:27" x14ac:dyDescent="0.25">
      <c r="B59" s="66"/>
      <c r="C59" s="21" t="s">
        <v>28</v>
      </c>
      <c r="D59" s="18">
        <f>'Цена на порамнување во ЕУР'!D59*'Среден курс'!$D$15</f>
        <v>0</v>
      </c>
      <c r="E59" s="18">
        <f>'Цена на порамнување во ЕУР'!E59*'Среден курс'!$D$15</f>
        <v>0</v>
      </c>
      <c r="F59" s="18">
        <f>'Цена на порамнување во ЕУР'!F59*'Среден курс'!$D$15</f>
        <v>0</v>
      </c>
      <c r="G59" s="18">
        <f>'Цена на порамнување во ЕУР'!G59*'Среден курс'!$D$15</f>
        <v>0</v>
      </c>
      <c r="H59" s="18">
        <f>'Цена на порамнување во ЕУР'!H59*'Среден курс'!$D$15</f>
        <v>0</v>
      </c>
      <c r="I59" s="18">
        <f>'Цена на порамнување во ЕУР'!I59*'Среден курс'!$D$15</f>
        <v>0</v>
      </c>
      <c r="J59" s="18">
        <f>'Цена на порамнување во ЕУР'!J59*'Среден курс'!$D$15</f>
        <v>0</v>
      </c>
      <c r="K59" s="18">
        <f>'Цена на порамнување во ЕУР'!K59*'Среден курс'!$D$15</f>
        <v>0</v>
      </c>
      <c r="L59" s="18">
        <f>'Цена на порамнување во ЕУР'!L59*'Среден курс'!$D$15</f>
        <v>0</v>
      </c>
      <c r="M59" s="18">
        <f>'Цена на порамнување во ЕУР'!M59*'Среден курс'!$D$15</f>
        <v>0</v>
      </c>
      <c r="N59" s="18">
        <f>'Цена на порамнување во ЕУР'!N59*'Среден курс'!$D$15</f>
        <v>0</v>
      </c>
      <c r="O59" s="18">
        <f>'Цена на порамнување во ЕУР'!O59*'Среден курс'!$D$15</f>
        <v>0</v>
      </c>
      <c r="P59" s="18">
        <f>'Цена на порамнување во ЕУР'!P59*'Среден курс'!$D$15</f>
        <v>0</v>
      </c>
      <c r="Q59" s="18">
        <f>'Цена на порамнување во ЕУР'!Q59*'Среден курс'!$D$15</f>
        <v>0</v>
      </c>
      <c r="R59" s="18">
        <f>'Цена на порамнување во ЕУР'!R59*'Среден курс'!$D$15</f>
        <v>0</v>
      </c>
      <c r="S59" s="18">
        <f>'Цена на порамнување во ЕУР'!S59*'Среден курс'!$D$15</f>
        <v>0</v>
      </c>
      <c r="T59" s="18">
        <f>'Цена на порамнување во ЕУР'!T59*'Среден курс'!$D$15</f>
        <v>0</v>
      </c>
      <c r="U59" s="18">
        <f>'Цена на порамнување во ЕУР'!U59*'Среден курс'!$D$15</f>
        <v>0</v>
      </c>
      <c r="V59" s="18">
        <f>'Цена на порамнување во ЕУР'!V59*'Среден курс'!$D$15</f>
        <v>0</v>
      </c>
      <c r="W59" s="18">
        <f>'Цена на порамнување во ЕУР'!W59*'Среден курс'!$D$15</f>
        <v>0</v>
      </c>
      <c r="X59" s="18">
        <f>'Цена на порамнување во ЕУР'!X59*'Среден курс'!$D$15</f>
        <v>0</v>
      </c>
      <c r="Y59" s="18">
        <f>'Цена на порамнување во ЕУР'!Y59*'Среден курс'!$D$15</f>
        <v>0</v>
      </c>
      <c r="Z59" s="18">
        <f>'Цена на порамнување во ЕУР'!Z59*'Среден курс'!$D$15</f>
        <v>0</v>
      </c>
      <c r="AA59" s="29">
        <f>'Цена на порамнување во ЕУР'!AA59*'Среден курс'!$D$15</f>
        <v>0</v>
      </c>
    </row>
    <row r="60" spans="2:27" x14ac:dyDescent="0.25">
      <c r="B60" s="64">
        <v>44058</v>
      </c>
      <c r="C60" s="20" t="s">
        <v>25</v>
      </c>
      <c r="D60" s="14">
        <f>'Цена на порамнување во ЕУР'!D60*'Среден курс'!$D$16</f>
        <v>2942.1757962253719</v>
      </c>
      <c r="E60" s="14">
        <f>'Цена на порамнување во ЕУР'!E60*'Среден курс'!$D$16</f>
        <v>2609.1586566341457</v>
      </c>
      <c r="F60" s="15">
        <f>'Цена на порамнување во ЕУР'!F60*'Среден курс'!$D$16</f>
        <v>2525.8729910883053</v>
      </c>
      <c r="G60" s="15">
        <f>'Цена на порамнување во ЕУР'!G60*'Среден курс'!$D$16</f>
        <v>2578.2507660000001</v>
      </c>
      <c r="H60" s="15">
        <f>'Цена на порамнување во ЕУР'!H60*'Среден курс'!$D$16</f>
        <v>2533.830078</v>
      </c>
      <c r="I60" s="15">
        <f>'Цена на порамнување во ЕУР'!I60*'Среден курс'!$D$16</f>
        <v>2499.8976080000002</v>
      </c>
      <c r="J60" s="15">
        <f>'Цена на порамнување во ЕУР'!J60*'Среден курс'!$D$16</f>
        <v>2362.8144095483876</v>
      </c>
      <c r="K60" s="15">
        <f>'Цена на порамнување во ЕУР'!K60*'Среден курс'!$D$16</f>
        <v>2573.9320879999996</v>
      </c>
      <c r="L60" s="15">
        <f>'Цена на порамнување во ЕУР'!L60*'Среден курс'!$D$16</f>
        <v>2570.1568135537855</v>
      </c>
      <c r="M60" s="15">
        <f>'Цена на порамнување во ЕУР'!M60*'Среден курс'!$D$16</f>
        <v>2507.0646399420652</v>
      </c>
      <c r="N60" s="15">
        <f>'Цена на порамнување во ЕУР'!N60*'Среден курс'!$D$16</f>
        <v>2536.6673877857002</v>
      </c>
      <c r="O60" s="15">
        <f>'Цена на порамнување во ЕУР'!O60*'Среден курс'!$D$16</f>
        <v>2429.3250919444831</v>
      </c>
      <c r="P60" s="15">
        <f>'Цена на порамнување во ЕУР'!P60*'Среден курс'!$D$16</f>
        <v>2331.0234934281766</v>
      </c>
      <c r="Q60" s="15">
        <f>'Цена на порамнување во ЕУР'!Q60*'Среден курс'!$D$16</f>
        <v>2275.9984980062563</v>
      </c>
      <c r="R60" s="15">
        <f>'Цена на порамнување во ЕУР'!R60*'Среден курс'!$D$16</f>
        <v>2203.521469928934</v>
      </c>
      <c r="S60" s="15">
        <f>'Цена на порамнување во ЕУР'!S60*'Среден курс'!$D$16</f>
        <v>2143.7738967270652</v>
      </c>
      <c r="T60" s="15">
        <f>'Цена на порамнување во ЕУР'!T60*'Среден курс'!$D$16</f>
        <v>2185.1920944558819</v>
      </c>
      <c r="U60" s="15">
        <f>'Цена на порамнување во ЕУР'!U60*'Среден курс'!$D$16</f>
        <v>2375.0569661</v>
      </c>
      <c r="V60" s="15">
        <f>'Цена на порамнување во ЕУР'!V60*'Среден курс'!$D$16</f>
        <v>2796.6965501428572</v>
      </c>
      <c r="W60" s="15">
        <f>'Цена на порамнување во ЕУР'!W60*'Среден курс'!$D$16</f>
        <v>2897.3830757083333</v>
      </c>
      <c r="X60" s="15">
        <f>'Цена на порамнување во ЕУР'!X60*'Среден курс'!$D$16</f>
        <v>3060.7249089326901</v>
      </c>
      <c r="Y60" s="15">
        <f>'Цена на порамнување во ЕУР'!Y60*'Среден курс'!$D$16</f>
        <v>2881.4159425365851</v>
      </c>
      <c r="Z60" s="16">
        <f>'Цена на порамнување во ЕУР'!Z60*'Среден курс'!$D$16</f>
        <v>3119.8963160519479</v>
      </c>
      <c r="AA60" s="27">
        <f>'Цена на порамнување во ЕУР'!AA60*'Среден курс'!$D$16</f>
        <v>2497.3115551154788</v>
      </c>
    </row>
    <row r="61" spans="2:27" x14ac:dyDescent="0.25">
      <c r="B61" s="65"/>
      <c r="C61" s="19" t="s">
        <v>26</v>
      </c>
      <c r="D61" s="17">
        <f>'Цена на порамнување во ЕУР'!D61*'Среден курс'!$D$16</f>
        <v>0</v>
      </c>
      <c r="E61" s="17">
        <f>'Цена на порамнување во ЕУР'!E61*'Среден курс'!$D$16</f>
        <v>0</v>
      </c>
      <c r="F61" s="17">
        <f>'Цена на порамнување во ЕУР'!F61*'Среден курс'!$D$16</f>
        <v>0</v>
      </c>
      <c r="G61" s="17">
        <f>'Цена на порамнување во ЕУР'!G61*'Среден курс'!$D$16</f>
        <v>0</v>
      </c>
      <c r="H61" s="17">
        <f>'Цена на порамнување во ЕУР'!H61*'Среден курс'!$D$16</f>
        <v>0</v>
      </c>
      <c r="I61" s="17">
        <f>'Цена на порамнување во ЕУР'!I61*'Среден курс'!$D$16</f>
        <v>0</v>
      </c>
      <c r="J61" s="17">
        <f>'Цена на порамнување во ЕУР'!J61*'Среден курс'!$D$16</f>
        <v>0</v>
      </c>
      <c r="K61" s="17">
        <f>'Цена на порамнување во ЕУР'!K61*'Среден курс'!$D$16</f>
        <v>0</v>
      </c>
      <c r="L61" s="17">
        <f>'Цена на порамнување во ЕУР'!L61*'Среден курс'!$D$16</f>
        <v>0</v>
      </c>
      <c r="M61" s="17">
        <f>'Цена на порамнување во ЕУР'!M61*'Среден курс'!$D$16</f>
        <v>0</v>
      </c>
      <c r="N61" s="17">
        <f>'Цена на порамнување во ЕУР'!N61*'Среден курс'!$D$16</f>
        <v>0</v>
      </c>
      <c r="O61" s="17">
        <f>'Цена на порамнување во ЕУР'!O61*'Среден курс'!$D$16</f>
        <v>0</v>
      </c>
      <c r="P61" s="17">
        <f>'Цена на порамнување во ЕУР'!P61*'Среден курс'!$D$16</f>
        <v>0</v>
      </c>
      <c r="Q61" s="17">
        <f>'Цена на порамнување во ЕУР'!Q61*'Среден курс'!$D$16</f>
        <v>0</v>
      </c>
      <c r="R61" s="17">
        <f>'Цена на порамнување во ЕУР'!R61*'Среден курс'!$D$16</f>
        <v>0</v>
      </c>
      <c r="S61" s="17">
        <f>'Цена на порамнување во ЕУР'!S61*'Среден курс'!$D$16</f>
        <v>0</v>
      </c>
      <c r="T61" s="17">
        <f>'Цена на порамнување во ЕУР'!T61*'Среден курс'!$D$16</f>
        <v>0</v>
      </c>
      <c r="U61" s="17">
        <f>'Цена на порамнување во ЕУР'!U61*'Среден курс'!$D$16</f>
        <v>0</v>
      </c>
      <c r="V61" s="17">
        <f>'Цена на порамнување во ЕУР'!V61*'Среден курс'!$D$16</f>
        <v>0</v>
      </c>
      <c r="W61" s="17">
        <f>'Цена на порамнување во ЕУР'!W61*'Среден курс'!$D$16</f>
        <v>0</v>
      </c>
      <c r="X61" s="17">
        <f>'Цена на порамнување во ЕУР'!X61*'Среден курс'!$D$16</f>
        <v>0</v>
      </c>
      <c r="Y61" s="17">
        <f>'Цена на порамнување во ЕУР'!Y61*'Среден курс'!$D$16</f>
        <v>0</v>
      </c>
      <c r="Z61" s="17">
        <f>'Цена на порамнување во ЕУР'!Z61*'Среден курс'!$D$16</f>
        <v>0</v>
      </c>
      <c r="AA61" s="28">
        <f>'Цена на порамнување во ЕУР'!AA61*'Среден курс'!$D$16</f>
        <v>0</v>
      </c>
    </row>
    <row r="62" spans="2:27" x14ac:dyDescent="0.25">
      <c r="B62" s="65"/>
      <c r="C62" s="19" t="s">
        <v>27</v>
      </c>
      <c r="D62" s="17">
        <f>'Цена на порамнување во ЕУР'!D62*'Среден курс'!$D$16</f>
        <v>0</v>
      </c>
      <c r="E62" s="17">
        <f>'Цена на порамнување во ЕУР'!E62*'Среден курс'!$D$16</f>
        <v>0</v>
      </c>
      <c r="F62" s="17">
        <f>'Цена на порамнување во ЕУР'!F62*'Среден курс'!$D$16</f>
        <v>0</v>
      </c>
      <c r="G62" s="17">
        <f>'Цена на порамнување во ЕУР'!G62*'Среден курс'!$D$16</f>
        <v>0</v>
      </c>
      <c r="H62" s="17">
        <f>'Цена на порамнување во ЕУР'!H62*'Среден курс'!$D$16</f>
        <v>0</v>
      </c>
      <c r="I62" s="17">
        <f>'Цена на порамнување во ЕУР'!I62*'Среден курс'!$D$16</f>
        <v>0</v>
      </c>
      <c r="J62" s="17">
        <f>'Цена на порамнување во ЕУР'!J62*'Среден курс'!$D$16</f>
        <v>0</v>
      </c>
      <c r="K62" s="17">
        <f>'Цена на порамнување во ЕУР'!K62*'Среден курс'!$D$16</f>
        <v>0</v>
      </c>
      <c r="L62" s="17">
        <f>'Цена на порамнување во ЕУР'!L62*'Среден курс'!$D$16</f>
        <v>0</v>
      </c>
      <c r="M62" s="17">
        <f>'Цена на порамнување во ЕУР'!M62*'Среден курс'!$D$16</f>
        <v>0</v>
      </c>
      <c r="N62" s="17">
        <f>'Цена на порамнување во ЕУР'!N62*'Среден курс'!$D$16</f>
        <v>0</v>
      </c>
      <c r="O62" s="17">
        <f>'Цена на порамнување во ЕУР'!O62*'Среден курс'!$D$16</f>
        <v>0</v>
      </c>
      <c r="P62" s="17">
        <f>'Цена на порамнување во ЕУР'!P62*'Среден курс'!$D$16</f>
        <v>0</v>
      </c>
      <c r="Q62" s="17">
        <f>'Цена на порамнување во ЕУР'!Q62*'Среден курс'!$D$16</f>
        <v>0</v>
      </c>
      <c r="R62" s="17">
        <f>'Цена на порамнување во ЕУР'!R62*'Среден курс'!$D$16</f>
        <v>0</v>
      </c>
      <c r="S62" s="17">
        <f>'Цена на порамнување во ЕУР'!S62*'Среден курс'!$D$16</f>
        <v>0</v>
      </c>
      <c r="T62" s="17">
        <f>'Цена на порамнување во ЕУР'!T62*'Среден курс'!$D$16</f>
        <v>0</v>
      </c>
      <c r="U62" s="17">
        <f>'Цена на порамнување во ЕУР'!U62*'Среден курс'!$D$16</f>
        <v>0</v>
      </c>
      <c r="V62" s="17">
        <f>'Цена на порамнување во ЕУР'!V62*'Среден курс'!$D$16</f>
        <v>0</v>
      </c>
      <c r="W62" s="17">
        <f>'Цена на порамнување во ЕУР'!W62*'Среден курс'!$D$16</f>
        <v>0</v>
      </c>
      <c r="X62" s="17">
        <f>'Цена на порамнување во ЕУР'!X62*'Среден курс'!$D$16</f>
        <v>0</v>
      </c>
      <c r="Y62" s="17">
        <f>'Цена на порамнување во ЕУР'!Y62*'Среден курс'!$D$16</f>
        <v>0</v>
      </c>
      <c r="Z62" s="17">
        <f>'Цена на порамнување во ЕУР'!Z62*'Среден курс'!$D$16</f>
        <v>0</v>
      </c>
      <c r="AA62" s="28">
        <f>'Цена на порамнување во ЕУР'!AA62*'Среден курс'!$D$16</f>
        <v>0</v>
      </c>
    </row>
    <row r="63" spans="2:27" x14ac:dyDescent="0.25">
      <c r="B63" s="66"/>
      <c r="C63" s="21" t="s">
        <v>28</v>
      </c>
      <c r="D63" s="18">
        <f>'Цена на порамнување во ЕУР'!D63*'Среден курс'!$D$16</f>
        <v>0</v>
      </c>
      <c r="E63" s="18">
        <f>'Цена на порамнување во ЕУР'!E63*'Среден курс'!$D$16</f>
        <v>0</v>
      </c>
      <c r="F63" s="18">
        <f>'Цена на порамнување во ЕУР'!F63*'Среден курс'!$D$16</f>
        <v>0</v>
      </c>
      <c r="G63" s="18">
        <f>'Цена на порамнување во ЕУР'!G63*'Среден курс'!$D$16</f>
        <v>0</v>
      </c>
      <c r="H63" s="18">
        <f>'Цена на порамнување во ЕУР'!H63*'Среден курс'!$D$16</f>
        <v>0</v>
      </c>
      <c r="I63" s="18">
        <f>'Цена на порамнување во ЕУР'!I63*'Среден курс'!$D$16</f>
        <v>0</v>
      </c>
      <c r="J63" s="18">
        <f>'Цена на порамнување во ЕУР'!J63*'Среден курс'!$D$16</f>
        <v>0</v>
      </c>
      <c r="K63" s="18">
        <f>'Цена на порамнување во ЕУР'!K63*'Среден курс'!$D$16</f>
        <v>0</v>
      </c>
      <c r="L63" s="18">
        <f>'Цена на порамнување во ЕУР'!L63*'Среден курс'!$D$16</f>
        <v>0</v>
      </c>
      <c r="M63" s="18">
        <f>'Цена на порамнување во ЕУР'!M63*'Среден курс'!$D$16</f>
        <v>0</v>
      </c>
      <c r="N63" s="18">
        <f>'Цена на порамнување во ЕУР'!N63*'Среден курс'!$D$16</f>
        <v>0</v>
      </c>
      <c r="O63" s="18">
        <f>'Цена на порамнување во ЕУР'!O63*'Среден курс'!$D$16</f>
        <v>0</v>
      </c>
      <c r="P63" s="18">
        <f>'Цена на порамнување во ЕУР'!P63*'Среден курс'!$D$16</f>
        <v>0</v>
      </c>
      <c r="Q63" s="18">
        <f>'Цена на порамнување во ЕУР'!Q63*'Среден курс'!$D$16</f>
        <v>0</v>
      </c>
      <c r="R63" s="18">
        <f>'Цена на порамнување во ЕУР'!R63*'Среден курс'!$D$16</f>
        <v>0</v>
      </c>
      <c r="S63" s="18">
        <f>'Цена на порамнување во ЕУР'!S63*'Среден курс'!$D$16</f>
        <v>0</v>
      </c>
      <c r="T63" s="18">
        <f>'Цена на порамнување во ЕУР'!T63*'Среден курс'!$D$16</f>
        <v>0</v>
      </c>
      <c r="U63" s="18">
        <f>'Цена на порамнување во ЕУР'!U63*'Среден курс'!$D$16</f>
        <v>0</v>
      </c>
      <c r="V63" s="18">
        <f>'Цена на порамнување во ЕУР'!V63*'Среден курс'!$D$16</f>
        <v>0</v>
      </c>
      <c r="W63" s="18">
        <f>'Цена на порамнување во ЕУР'!W63*'Среден курс'!$D$16</f>
        <v>0</v>
      </c>
      <c r="X63" s="18">
        <f>'Цена на порамнување во ЕУР'!X63*'Среден курс'!$D$16</f>
        <v>0</v>
      </c>
      <c r="Y63" s="18">
        <f>'Цена на порамнување во ЕУР'!Y63*'Среден курс'!$D$16</f>
        <v>0</v>
      </c>
      <c r="Z63" s="18">
        <f>'Цена на порамнување во ЕУР'!Z63*'Среден курс'!$D$16</f>
        <v>0</v>
      </c>
      <c r="AA63" s="29">
        <f>'Цена на порамнување во ЕУР'!AA63*'Среден курс'!$D$16</f>
        <v>0</v>
      </c>
    </row>
    <row r="64" spans="2:27" x14ac:dyDescent="0.25">
      <c r="B64" s="64">
        <v>44059</v>
      </c>
      <c r="C64" s="20" t="s">
        <v>25</v>
      </c>
      <c r="D64" s="14">
        <f>'Цена на порамнување во ЕУР'!D64*'Среден курс'!$D$17</f>
        <v>2358.7826009428572</v>
      </c>
      <c r="E64" s="14">
        <f>'Цена на порамнување во ЕУР'!E64*'Среден курс'!$D$17</f>
        <v>0</v>
      </c>
      <c r="F64" s="15">
        <f>'Цена на порамнување во ЕУР'!F64*'Среден курс'!$D$17</f>
        <v>0</v>
      </c>
      <c r="G64" s="15">
        <f>'Цена на порамнување во ЕУР'!G64*'Среден курс'!$D$17</f>
        <v>0</v>
      </c>
      <c r="H64" s="15">
        <f>'Цена на порамнување во ЕУР'!H64*'Среден курс'!$D$17</f>
        <v>1942.8570672880714</v>
      </c>
      <c r="I64" s="15">
        <f>'Цена на порамнување во ЕУР'!I64*'Среден курс'!$D$17</f>
        <v>2151.9355519999999</v>
      </c>
      <c r="J64" s="15">
        <f>'Цена на порамнување во ЕУР'!J64*'Среден курс'!$D$17</f>
        <v>2174.145896</v>
      </c>
      <c r="K64" s="15">
        <f>'Цена на порамнување во ЕУР'!K64*'Среден курс'!$D$17</f>
        <v>0</v>
      </c>
      <c r="L64" s="15">
        <f>'Цена на порамнување во ЕУР'!L64*'Среден курс'!$D$17</f>
        <v>2419.076634</v>
      </c>
      <c r="M64" s="15">
        <f>'Цена на порамнување во ЕУР'!M64*'Среден курс'!$D$17</f>
        <v>2438.8191620000002</v>
      </c>
      <c r="N64" s="15">
        <f>'Цена на порамнување во ЕУР'!N64*'Среден курс'!$D$17</f>
        <v>2422.778358</v>
      </c>
      <c r="O64" s="15">
        <f>'Цена на порамнување во ЕУР'!O64*'Среден курс'!$D$17</f>
        <v>2322.2148560000001</v>
      </c>
      <c r="P64" s="15">
        <f>'Цена на порамнување во ЕУР'!P64*'Среден курс'!$D$17</f>
        <v>2225.9700319999997</v>
      </c>
      <c r="Q64" s="15">
        <f>'Цена на порамнување во ЕУР'!Q64*'Среден курс'!$D$17</f>
        <v>1983.1850876139188</v>
      </c>
      <c r="R64" s="15">
        <f>'Цена на порамнување во ЕУР'!R64*'Среден курс'!$D$17</f>
        <v>1884.6083330267641</v>
      </c>
      <c r="S64" s="15">
        <f>'Цена на порамнување во ЕУР'!S64*'Среден курс'!$D$17</f>
        <v>1824.667956460481</v>
      </c>
      <c r="T64" s="15">
        <f>'Цена на порамнување во ЕУР'!T64*'Среден курс'!$D$17</f>
        <v>2242.4208987361471</v>
      </c>
      <c r="U64" s="15">
        <f>'Цена на порамнување во ЕУР'!U64*'Среден курс'!$D$17</f>
        <v>2430.6837542356607</v>
      </c>
      <c r="V64" s="15">
        <f>'Цена на порамнување во ЕУР'!V64*'Среден курс'!$D$17</f>
        <v>2587.3901680470008</v>
      </c>
      <c r="W64" s="15">
        <f>'Цена на порамнување во ЕУР'!W64*'Среден курс'!$D$17</f>
        <v>2959.5484964282027</v>
      </c>
      <c r="X64" s="15">
        <f>'Цена на порамнување во ЕУР'!X64*'Среден курс'!$D$17</f>
        <v>3451.6110113638561</v>
      </c>
      <c r="Y64" s="15">
        <f>'Цена на порамнување во ЕУР'!Y64*'Среден курс'!$D$17</f>
        <v>3121.2319814000002</v>
      </c>
      <c r="Z64" s="16">
        <f>'Цена на порамнување во ЕУР'!Z64*'Среден курс'!$D$17</f>
        <v>3218.4388319073864</v>
      </c>
      <c r="AA64" s="27">
        <f>'Цена на порамнување во ЕУР'!AA64*'Среден курс'!$D$17</f>
        <v>2529.0971594571433</v>
      </c>
    </row>
    <row r="65" spans="2:27" x14ac:dyDescent="0.25">
      <c r="B65" s="65"/>
      <c r="C65" s="19" t="s">
        <v>26</v>
      </c>
      <c r="D65" s="17">
        <f>'Цена на порамнување во ЕУР'!D65*'Среден курс'!$D$17</f>
        <v>0</v>
      </c>
      <c r="E65" s="17">
        <f>'Цена на порамнување во ЕУР'!E65*'Среден курс'!$D$17</f>
        <v>647.80169999999998</v>
      </c>
      <c r="F65" s="17">
        <f>'Цена на порамнување во ЕУР'!F65*'Среден курс'!$D$17</f>
        <v>647.80169999999998</v>
      </c>
      <c r="G65" s="17">
        <f>'Цена на порамнување во ЕУР'!G65*'Среден курс'!$D$17</f>
        <v>647.80169999999998</v>
      </c>
      <c r="H65" s="17">
        <f>'Цена на порамнување во ЕУР'!H65*'Среден курс'!$D$17</f>
        <v>0</v>
      </c>
      <c r="I65" s="17">
        <f>'Цена на порамнување во ЕУР'!I65*'Среден курс'!$D$17</f>
        <v>0</v>
      </c>
      <c r="J65" s="17">
        <f>'Цена на порамнување во ЕУР'!J65*'Среден курс'!$D$17</f>
        <v>0</v>
      </c>
      <c r="K65" s="17">
        <f>'Цена на порамнување во ЕУР'!K65*'Среден курс'!$D$17</f>
        <v>1028.4623180000001</v>
      </c>
      <c r="L65" s="17">
        <f>'Цена на порамнување во ЕУР'!L65*'Среден курс'!$D$17</f>
        <v>0</v>
      </c>
      <c r="M65" s="17">
        <f>'Цена на порамнување во ЕУР'!M65*'Среден курс'!$D$17</f>
        <v>0</v>
      </c>
      <c r="N65" s="17">
        <f>'Цена на порамнување во ЕУР'!N65*'Среден курс'!$D$17</f>
        <v>0</v>
      </c>
      <c r="O65" s="17">
        <f>'Цена на порамнување во ЕУР'!O65*'Среден курс'!$D$17</f>
        <v>0</v>
      </c>
      <c r="P65" s="17">
        <f>'Цена на порамнување во ЕУР'!P65*'Среден курс'!$D$17</f>
        <v>0</v>
      </c>
      <c r="Q65" s="17">
        <f>'Цена на порамнување во ЕУР'!Q65*'Среден курс'!$D$17</f>
        <v>0</v>
      </c>
      <c r="R65" s="17">
        <f>'Цена на порамнување во ЕУР'!R65*'Среден курс'!$D$17</f>
        <v>0</v>
      </c>
      <c r="S65" s="17">
        <f>'Цена на порамнување во ЕУР'!S65*'Среден курс'!$D$17</f>
        <v>0</v>
      </c>
      <c r="T65" s="17">
        <f>'Цена на порамнување во ЕУР'!T65*'Среден курс'!$D$17</f>
        <v>0</v>
      </c>
      <c r="U65" s="17">
        <f>'Цена на порамнување во ЕУР'!U65*'Среден курс'!$D$17</f>
        <v>0</v>
      </c>
      <c r="V65" s="17">
        <f>'Цена на порамнување во ЕУР'!V65*'Среден курс'!$D$17</f>
        <v>0</v>
      </c>
      <c r="W65" s="17">
        <f>'Цена на порамнување во ЕУР'!W65*'Среден курс'!$D$17</f>
        <v>0</v>
      </c>
      <c r="X65" s="17">
        <f>'Цена на порамнување во ЕУР'!X65*'Среден курс'!$D$17</f>
        <v>0</v>
      </c>
      <c r="Y65" s="17">
        <f>'Цена на порамнување во ЕУР'!Y65*'Среден курс'!$D$17</f>
        <v>0</v>
      </c>
      <c r="Z65" s="17">
        <f>'Цена на порамнување во ЕУР'!Z65*'Среден курс'!$D$17</f>
        <v>0</v>
      </c>
      <c r="AA65" s="28">
        <f>'Цена на порамнување во ЕУР'!AA65*'Среден курс'!$D$17</f>
        <v>0</v>
      </c>
    </row>
    <row r="66" spans="2:27" x14ac:dyDescent="0.25">
      <c r="B66" s="65"/>
      <c r="C66" s="19" t="s">
        <v>27</v>
      </c>
      <c r="D66" s="17">
        <f>'Цена на порамнување во ЕУР'!D66*'Среден курс'!$D$17</f>
        <v>0</v>
      </c>
      <c r="E66" s="17">
        <f>'Цена на порамнување во ЕУР'!E66*'Среден курс'!$D$17</f>
        <v>0</v>
      </c>
      <c r="F66" s="17">
        <f>'Цена на порамнување во ЕУР'!F66*'Среден курс'!$D$17</f>
        <v>0</v>
      </c>
      <c r="G66" s="17">
        <f>'Цена на порамнување во ЕУР'!G66*'Среден курс'!$D$17</f>
        <v>0</v>
      </c>
      <c r="H66" s="17">
        <f>'Цена на порамнување во ЕУР'!H66*'Среден курс'!$D$17</f>
        <v>0</v>
      </c>
      <c r="I66" s="17">
        <f>'Цена на порамнување во ЕУР'!I66*'Среден курс'!$D$17</f>
        <v>0</v>
      </c>
      <c r="J66" s="17">
        <f>'Цена на порамнување во ЕУР'!J66*'Среден курс'!$D$17</f>
        <v>0</v>
      </c>
      <c r="K66" s="17">
        <f>'Цена на порамнување во ЕУР'!K66*'Среден курс'!$D$17</f>
        <v>0</v>
      </c>
      <c r="L66" s="17">
        <f>'Цена на порамнување во ЕУР'!L66*'Среден курс'!$D$17</f>
        <v>0</v>
      </c>
      <c r="M66" s="17">
        <f>'Цена на порамнување во ЕУР'!M66*'Среден курс'!$D$17</f>
        <v>0</v>
      </c>
      <c r="N66" s="17">
        <f>'Цена на порамнување во ЕУР'!N66*'Среден курс'!$D$17</f>
        <v>0</v>
      </c>
      <c r="O66" s="17">
        <f>'Цена на порамнување во ЕУР'!O66*'Среден курс'!$D$17</f>
        <v>0</v>
      </c>
      <c r="P66" s="17">
        <f>'Цена на порамнување во ЕУР'!P66*'Среден курс'!$D$17</f>
        <v>0</v>
      </c>
      <c r="Q66" s="17">
        <f>'Цена на порамнување во ЕУР'!Q66*'Среден курс'!$D$17</f>
        <v>0</v>
      </c>
      <c r="R66" s="17">
        <f>'Цена на порамнување во ЕУР'!R66*'Среден курс'!$D$17</f>
        <v>0</v>
      </c>
      <c r="S66" s="17">
        <f>'Цена на порамнување во ЕУР'!S66*'Среден курс'!$D$17</f>
        <v>0</v>
      </c>
      <c r="T66" s="17">
        <f>'Цена на порамнување во ЕУР'!T66*'Среден курс'!$D$17</f>
        <v>0</v>
      </c>
      <c r="U66" s="17">
        <f>'Цена на порамнување во ЕУР'!U66*'Среден курс'!$D$17</f>
        <v>0</v>
      </c>
      <c r="V66" s="17">
        <f>'Цена на порамнување во ЕУР'!V66*'Среден курс'!$D$17</f>
        <v>0</v>
      </c>
      <c r="W66" s="17">
        <f>'Цена на порамнување во ЕУР'!W66*'Среден курс'!$D$17</f>
        <v>0</v>
      </c>
      <c r="X66" s="17">
        <f>'Цена на порамнување во ЕУР'!X66*'Среден курс'!$D$17</f>
        <v>0</v>
      </c>
      <c r="Y66" s="17">
        <f>'Цена на порамнување во ЕУР'!Y66*'Среден курс'!$D$17</f>
        <v>0</v>
      </c>
      <c r="Z66" s="17">
        <f>'Цена на порамнување во ЕУР'!Z66*'Среден курс'!$D$17</f>
        <v>0</v>
      </c>
      <c r="AA66" s="28">
        <f>'Цена на порамнување во ЕУР'!AA66*'Среден курс'!$D$17</f>
        <v>0</v>
      </c>
    </row>
    <row r="67" spans="2:27" x14ac:dyDescent="0.25">
      <c r="B67" s="66"/>
      <c r="C67" s="21" t="s">
        <v>28</v>
      </c>
      <c r="D67" s="18">
        <f>'Цена на порамнување во ЕУР'!D67*'Среден курс'!$D$17</f>
        <v>0</v>
      </c>
      <c r="E67" s="18">
        <f>'Цена на порамнување во ЕУР'!E67*'Среден курс'!$D$17</f>
        <v>0</v>
      </c>
      <c r="F67" s="18">
        <f>'Цена на порамнување во ЕУР'!F67*'Среден курс'!$D$17</f>
        <v>0</v>
      </c>
      <c r="G67" s="18">
        <f>'Цена на порамнување во ЕУР'!G67*'Среден курс'!$D$17</f>
        <v>0</v>
      </c>
      <c r="H67" s="18">
        <f>'Цена на порамнување во ЕУР'!H67*'Среден курс'!$D$17</f>
        <v>0</v>
      </c>
      <c r="I67" s="18">
        <f>'Цена на порамнување во ЕУР'!I67*'Среден курс'!$D$17</f>
        <v>0</v>
      </c>
      <c r="J67" s="18">
        <f>'Цена на порамнување во ЕУР'!J67*'Среден курс'!$D$17</f>
        <v>0</v>
      </c>
      <c r="K67" s="18">
        <f>'Цена на порамнување во ЕУР'!K67*'Среден курс'!$D$17</f>
        <v>0</v>
      </c>
      <c r="L67" s="18">
        <f>'Цена на порамнување во ЕУР'!L67*'Среден курс'!$D$17</f>
        <v>0</v>
      </c>
      <c r="M67" s="18">
        <f>'Цена на порамнување во ЕУР'!M67*'Среден курс'!$D$17</f>
        <v>0</v>
      </c>
      <c r="N67" s="18">
        <f>'Цена на порамнување во ЕУР'!N67*'Среден курс'!$D$17</f>
        <v>0</v>
      </c>
      <c r="O67" s="18">
        <f>'Цена на порамнување во ЕУР'!O67*'Среден курс'!$D$17</f>
        <v>0</v>
      </c>
      <c r="P67" s="18">
        <f>'Цена на порамнување во ЕУР'!P67*'Среден курс'!$D$17</f>
        <v>0</v>
      </c>
      <c r="Q67" s="18">
        <f>'Цена на порамнување во ЕУР'!Q67*'Среден курс'!$D$17</f>
        <v>0</v>
      </c>
      <c r="R67" s="18">
        <f>'Цена на порамнување во ЕУР'!R67*'Среден курс'!$D$17</f>
        <v>0</v>
      </c>
      <c r="S67" s="18">
        <f>'Цена на порамнување во ЕУР'!S67*'Среден курс'!$D$17</f>
        <v>0</v>
      </c>
      <c r="T67" s="18">
        <f>'Цена на порамнување во ЕУР'!T67*'Среден курс'!$D$17</f>
        <v>0</v>
      </c>
      <c r="U67" s="18">
        <f>'Цена на порамнување во ЕУР'!U67*'Среден курс'!$D$17</f>
        <v>0</v>
      </c>
      <c r="V67" s="18">
        <f>'Цена на порамнување во ЕУР'!V67*'Среден курс'!$D$17</f>
        <v>0</v>
      </c>
      <c r="W67" s="18">
        <f>'Цена на порамнување во ЕУР'!W67*'Среден курс'!$D$17</f>
        <v>0</v>
      </c>
      <c r="X67" s="18">
        <f>'Цена на порамнување во ЕУР'!X67*'Среден курс'!$D$17</f>
        <v>0</v>
      </c>
      <c r="Y67" s="18">
        <f>'Цена на порамнување во ЕУР'!Y67*'Среден курс'!$D$17</f>
        <v>0</v>
      </c>
      <c r="Z67" s="18">
        <f>'Цена на порамнување во ЕУР'!Z67*'Среден курс'!$D$17</f>
        <v>0</v>
      </c>
      <c r="AA67" s="29">
        <f>'Цена на порамнување во ЕУР'!AA67*'Среден курс'!$D$17</f>
        <v>0</v>
      </c>
    </row>
    <row r="68" spans="2:27" x14ac:dyDescent="0.25">
      <c r="B68" s="64">
        <v>44060</v>
      </c>
      <c r="C68" s="20" t="s">
        <v>25</v>
      </c>
      <c r="D68" s="14">
        <f>'Цена на порамнување во ЕУР'!D68*'Среден курс'!$D$18</f>
        <v>2645.2816755925924</v>
      </c>
      <c r="E68" s="14">
        <f>'Цена на порамнување во ЕУР'!E68*'Среден курс'!$D$18</f>
        <v>2565.5178000586316</v>
      </c>
      <c r="F68" s="15">
        <f>'Цена на порамнување во ЕУР'!F68*'Среден курс'!$D$18</f>
        <v>2522.7249059999999</v>
      </c>
      <c r="G68" s="15">
        <f>'Цена на порамнување во ЕУР'!G68*'Среден курс'!$D$18</f>
        <v>2430.1818060000001</v>
      </c>
      <c r="H68" s="15">
        <f>'Цена на порамнување во ЕУР'!H68*'Среден курс'!$D$18</f>
        <v>2456.0938740000001</v>
      </c>
      <c r="I68" s="15">
        <f>'Цена на порамнување во ЕУР'!I68*'Среден курс'!$D$18</f>
        <v>2621.7900911428574</v>
      </c>
      <c r="J68" s="15">
        <f>'Цена на порамнување во ЕУР'!J68*'Среден курс'!$D$18</f>
        <v>3069.1007479574287</v>
      </c>
      <c r="K68" s="15">
        <f>'Цена на порамнување во ЕУР'!K68*'Среден курс'!$D$18</f>
        <v>4119.4018580000002</v>
      </c>
      <c r="L68" s="15">
        <f>'Цена на порамнување во ЕУР'!L68*'Среден курс'!$D$18</f>
        <v>3923.2258960909899</v>
      </c>
      <c r="M68" s="15">
        <f>'Цена на порамнување во ЕУР'!M68*'Среден курс'!$D$18</f>
        <v>3619.7173175312496</v>
      </c>
      <c r="N68" s="15">
        <f>'Цена на порамнување во ЕУР'!N68*'Среден курс'!$D$18</f>
        <v>4104.1415310387301</v>
      </c>
      <c r="O68" s="15">
        <f>'Цена на порамнување во ЕУР'!O68*'Среден курс'!$D$18</f>
        <v>3843.1426766233762</v>
      </c>
      <c r="P68" s="15">
        <f>'Цена на порамнување во ЕУР'!P68*'Среден курс'!$D$18</f>
        <v>3607.8650304146977</v>
      </c>
      <c r="Q68" s="15">
        <f>'Цена на порамнување во ЕУР'!Q68*'Среден курс'!$D$18</f>
        <v>3450.3015359099527</v>
      </c>
      <c r="R68" s="15">
        <f>'Цена на порамнување во ЕУР'!R68*'Среден курс'!$D$18</f>
        <v>3295.6767768041236</v>
      </c>
      <c r="S68" s="15">
        <f>'Цена на порамнување во ЕУР'!S68*'Среден курс'!$D$18</f>
        <v>3248.1122376593671</v>
      </c>
      <c r="T68" s="15">
        <f>'Цена на порамнување во ЕУР'!T68*'Среден курс'!$D$18</f>
        <v>3444.1238934949488</v>
      </c>
      <c r="U68" s="15">
        <f>'Цена на порамнување во ЕУР'!U68*'Среден курс'!$D$18</f>
        <v>3645.7867899700605</v>
      </c>
      <c r="V68" s="15">
        <f>'Цена на порамнување во ЕУР'!V68*'Среден курс'!$D$18</f>
        <v>4189.3126706261319</v>
      </c>
      <c r="W68" s="15">
        <f>'Цена на порамнување во ЕУР'!W68*'Среден курс'!$D$18</f>
        <v>4459.8422495702716</v>
      </c>
      <c r="X68" s="15">
        <f>'Цена на порамнување во ЕУР'!X68*'Среден курс'!$D$18</f>
        <v>4436.15998318321</v>
      </c>
      <c r="Y68" s="15">
        <f>'Цена на порамнување во ЕУР'!Y68*'Среден курс'!$D$18</f>
        <v>3829.9887365999994</v>
      </c>
      <c r="Z68" s="16">
        <f>'Цена на порамнување во ЕУР'!Z68*'Среден курс'!$D$18</f>
        <v>3637.1046649163713</v>
      </c>
      <c r="AA68" s="27">
        <f>'Цена на порамнување во ЕУР'!AA68*'Среден курс'!$D$18</f>
        <v>3344.9292192333332</v>
      </c>
    </row>
    <row r="69" spans="2:27" x14ac:dyDescent="0.25">
      <c r="B69" s="65"/>
      <c r="C69" s="19" t="s">
        <v>26</v>
      </c>
      <c r="D69" s="17">
        <f>'Цена на порамнување во ЕУР'!D69*'Среден курс'!$D$18</f>
        <v>0</v>
      </c>
      <c r="E69" s="17">
        <f>'Цена на порамнување во ЕУР'!E69*'Среден курс'!$D$18</f>
        <v>0</v>
      </c>
      <c r="F69" s="17">
        <f>'Цена на порамнување во ЕУР'!F69*'Среден курс'!$D$18</f>
        <v>0</v>
      </c>
      <c r="G69" s="17">
        <f>'Цена на порамнување во ЕУР'!G69*'Среден курс'!$D$18</f>
        <v>0</v>
      </c>
      <c r="H69" s="17">
        <f>'Цена на порамнување во ЕУР'!H69*'Среден курс'!$D$18</f>
        <v>0</v>
      </c>
      <c r="I69" s="17">
        <f>'Цена на порамнување во ЕУР'!I69*'Среден курс'!$D$18</f>
        <v>0</v>
      </c>
      <c r="J69" s="17">
        <f>'Цена на порамнување во ЕУР'!J69*'Среден курс'!$D$18</f>
        <v>0</v>
      </c>
      <c r="K69" s="17">
        <f>'Цена на порамнување во ЕУР'!K69*'Среден курс'!$D$18</f>
        <v>0</v>
      </c>
      <c r="L69" s="17">
        <f>'Цена на порамнување во ЕУР'!L69*'Среден курс'!$D$18</f>
        <v>0</v>
      </c>
      <c r="M69" s="17">
        <f>'Цена на порамнување во ЕУР'!M69*'Среден курс'!$D$18</f>
        <v>0</v>
      </c>
      <c r="N69" s="17">
        <f>'Цена на порамнување во ЕУР'!N69*'Среден курс'!$D$18</f>
        <v>0</v>
      </c>
      <c r="O69" s="17">
        <f>'Цена на порамнување во ЕУР'!O69*'Среден курс'!$D$18</f>
        <v>0</v>
      </c>
      <c r="P69" s="17">
        <f>'Цена на порамнување во ЕУР'!P69*'Среден курс'!$D$18</f>
        <v>0</v>
      </c>
      <c r="Q69" s="17">
        <f>'Цена на порамнување во ЕУР'!Q69*'Среден курс'!$D$18</f>
        <v>0</v>
      </c>
      <c r="R69" s="17">
        <f>'Цена на порамнување во ЕУР'!R69*'Среден курс'!$D$18</f>
        <v>0</v>
      </c>
      <c r="S69" s="17">
        <f>'Цена на порамнување во ЕУР'!S69*'Среден курс'!$D$18</f>
        <v>0</v>
      </c>
      <c r="T69" s="17">
        <f>'Цена на порамнување во ЕУР'!T69*'Среден курс'!$D$18</f>
        <v>0</v>
      </c>
      <c r="U69" s="17">
        <f>'Цена на порамнување во ЕУР'!U69*'Среден курс'!$D$18</f>
        <v>0</v>
      </c>
      <c r="V69" s="17">
        <f>'Цена на порамнување во ЕУР'!V69*'Среден курс'!$D$18</f>
        <v>0</v>
      </c>
      <c r="W69" s="17">
        <f>'Цена на порамнување во ЕУР'!W69*'Среден курс'!$D$18</f>
        <v>0</v>
      </c>
      <c r="X69" s="17">
        <f>'Цена на порамнување во ЕУР'!X69*'Среден курс'!$D$18</f>
        <v>0</v>
      </c>
      <c r="Y69" s="17">
        <f>'Цена на порамнување во ЕУР'!Y69*'Среден курс'!$D$18</f>
        <v>0</v>
      </c>
      <c r="Z69" s="17">
        <f>'Цена на порамнување во ЕУР'!Z69*'Среден курс'!$D$18</f>
        <v>0</v>
      </c>
      <c r="AA69" s="28">
        <f>'Цена на порамнување во ЕУР'!AA69*'Среден курс'!$D$18</f>
        <v>0</v>
      </c>
    </row>
    <row r="70" spans="2:27" x14ac:dyDescent="0.25">
      <c r="B70" s="65"/>
      <c r="C70" s="19" t="s">
        <v>27</v>
      </c>
      <c r="D70" s="17">
        <f>'Цена на порамнување во ЕУР'!D70*'Среден курс'!$D$18</f>
        <v>0</v>
      </c>
      <c r="E70" s="17">
        <f>'Цена на порамнување во ЕУР'!E70*'Среден курс'!$D$18</f>
        <v>0</v>
      </c>
      <c r="F70" s="17">
        <f>'Цена на порамнување во ЕУР'!F70*'Среден курс'!$D$18</f>
        <v>0</v>
      </c>
      <c r="G70" s="17">
        <f>'Цена на порамнување во ЕУР'!G70*'Среден курс'!$D$18</f>
        <v>0</v>
      </c>
      <c r="H70" s="17">
        <f>'Цена на порамнување во ЕУР'!H70*'Среден курс'!$D$18</f>
        <v>0</v>
      </c>
      <c r="I70" s="17">
        <f>'Цена на порамнување во ЕУР'!I70*'Среден курс'!$D$18</f>
        <v>0</v>
      </c>
      <c r="J70" s="17">
        <f>'Цена на порамнување во ЕУР'!J70*'Среден курс'!$D$18</f>
        <v>0</v>
      </c>
      <c r="K70" s="17">
        <f>'Цена на порамнување во ЕУР'!K70*'Среден курс'!$D$18</f>
        <v>0</v>
      </c>
      <c r="L70" s="17">
        <f>'Цена на порамнување во ЕУР'!L70*'Среден курс'!$D$18</f>
        <v>0</v>
      </c>
      <c r="M70" s="17">
        <f>'Цена на порамнување во ЕУР'!M70*'Среден курс'!$D$18</f>
        <v>0</v>
      </c>
      <c r="N70" s="17">
        <f>'Цена на порамнување во ЕУР'!N70*'Среден курс'!$D$18</f>
        <v>0</v>
      </c>
      <c r="O70" s="17">
        <f>'Цена на порамнување во ЕУР'!O70*'Среден курс'!$D$18</f>
        <v>0</v>
      </c>
      <c r="P70" s="17">
        <f>'Цена на порамнување во ЕУР'!P70*'Среден курс'!$D$18</f>
        <v>0</v>
      </c>
      <c r="Q70" s="17">
        <f>'Цена на порамнување во ЕУР'!Q70*'Среден курс'!$D$18</f>
        <v>0</v>
      </c>
      <c r="R70" s="17">
        <f>'Цена на порамнување во ЕУР'!R70*'Среден курс'!$D$18</f>
        <v>0</v>
      </c>
      <c r="S70" s="17">
        <f>'Цена на порамнување во ЕУР'!S70*'Среден курс'!$D$18</f>
        <v>0</v>
      </c>
      <c r="T70" s="17">
        <f>'Цена на порамнување во ЕУР'!T70*'Среден курс'!$D$18</f>
        <v>0</v>
      </c>
      <c r="U70" s="17">
        <f>'Цена на порамнување во ЕУР'!U70*'Среден курс'!$D$18</f>
        <v>0</v>
      </c>
      <c r="V70" s="17">
        <f>'Цена на порамнување во ЕУР'!V70*'Среден курс'!$D$18</f>
        <v>0</v>
      </c>
      <c r="W70" s="17">
        <f>'Цена на порамнување во ЕУР'!W70*'Среден курс'!$D$18</f>
        <v>0</v>
      </c>
      <c r="X70" s="17">
        <f>'Цена на порамнување во ЕУР'!X70*'Среден курс'!$D$18</f>
        <v>0</v>
      </c>
      <c r="Y70" s="17">
        <f>'Цена на порамнување во ЕУР'!Y70*'Среден курс'!$D$18</f>
        <v>0</v>
      </c>
      <c r="Z70" s="17">
        <f>'Цена на порамнување во ЕУР'!Z70*'Среден курс'!$D$18</f>
        <v>0</v>
      </c>
      <c r="AA70" s="28">
        <f>'Цена на порамнување во ЕУР'!AA70*'Среден курс'!$D$18</f>
        <v>0</v>
      </c>
    </row>
    <row r="71" spans="2:27" x14ac:dyDescent="0.25">
      <c r="B71" s="66"/>
      <c r="C71" s="21" t="s">
        <v>28</v>
      </c>
      <c r="D71" s="18">
        <f>'Цена на порамнување во ЕУР'!D71*'Среден курс'!$D$18</f>
        <v>0</v>
      </c>
      <c r="E71" s="18">
        <f>'Цена на порамнување во ЕУР'!E71*'Среден курс'!$D$18</f>
        <v>0</v>
      </c>
      <c r="F71" s="18">
        <f>'Цена на порамнување во ЕУР'!F71*'Среден курс'!$D$18</f>
        <v>0</v>
      </c>
      <c r="G71" s="18">
        <f>'Цена на порамнување во ЕУР'!G71*'Среден курс'!$D$18</f>
        <v>0</v>
      </c>
      <c r="H71" s="18">
        <f>'Цена на порамнување во ЕУР'!H71*'Среден курс'!$D$18</f>
        <v>0</v>
      </c>
      <c r="I71" s="18">
        <f>'Цена на порамнување во ЕУР'!I71*'Среден курс'!$D$18</f>
        <v>0</v>
      </c>
      <c r="J71" s="18">
        <f>'Цена на порамнување во ЕУР'!J71*'Среден курс'!$D$18</f>
        <v>0</v>
      </c>
      <c r="K71" s="18">
        <f>'Цена на порамнување во ЕУР'!K71*'Среден курс'!$D$18</f>
        <v>0</v>
      </c>
      <c r="L71" s="18">
        <f>'Цена на порамнување во ЕУР'!L71*'Среден курс'!$D$18</f>
        <v>0</v>
      </c>
      <c r="M71" s="18">
        <f>'Цена на порамнување во ЕУР'!M71*'Среден курс'!$D$18</f>
        <v>0</v>
      </c>
      <c r="N71" s="18">
        <f>'Цена на порамнување во ЕУР'!N71*'Среден курс'!$D$18</f>
        <v>0</v>
      </c>
      <c r="O71" s="18">
        <f>'Цена на порамнување во ЕУР'!O71*'Среден курс'!$D$18</f>
        <v>0</v>
      </c>
      <c r="P71" s="18">
        <f>'Цена на порамнување во ЕУР'!P71*'Среден курс'!$D$18</f>
        <v>0</v>
      </c>
      <c r="Q71" s="18">
        <f>'Цена на порамнување во ЕУР'!Q71*'Среден курс'!$D$18</f>
        <v>0</v>
      </c>
      <c r="R71" s="18">
        <f>'Цена на порамнување во ЕУР'!R71*'Среден курс'!$D$18</f>
        <v>0</v>
      </c>
      <c r="S71" s="18">
        <f>'Цена на порамнување во ЕУР'!S71*'Среден курс'!$D$18</f>
        <v>0</v>
      </c>
      <c r="T71" s="18">
        <f>'Цена на порамнување во ЕУР'!T71*'Среден курс'!$D$18</f>
        <v>0</v>
      </c>
      <c r="U71" s="18">
        <f>'Цена на порамнување во ЕУР'!U71*'Среден курс'!$D$18</f>
        <v>0</v>
      </c>
      <c r="V71" s="18">
        <f>'Цена на порамнување во ЕУР'!V71*'Среден курс'!$D$18</f>
        <v>0</v>
      </c>
      <c r="W71" s="18">
        <f>'Цена на порамнување во ЕУР'!W71*'Среден курс'!$D$18</f>
        <v>0</v>
      </c>
      <c r="X71" s="18">
        <f>'Цена на порамнување во ЕУР'!X71*'Среден курс'!$D$18</f>
        <v>0</v>
      </c>
      <c r="Y71" s="18">
        <f>'Цена на порамнување во ЕУР'!Y71*'Среден курс'!$D$18</f>
        <v>0</v>
      </c>
      <c r="Z71" s="18">
        <f>'Цена на порамнување во ЕУР'!Z71*'Среден курс'!$D$18</f>
        <v>0</v>
      </c>
      <c r="AA71" s="29">
        <f>'Цена на порамнување во ЕУР'!AA71*'Среден курс'!$D$18</f>
        <v>0</v>
      </c>
    </row>
    <row r="72" spans="2:27" x14ac:dyDescent="0.25">
      <c r="B72" s="64">
        <v>44061</v>
      </c>
      <c r="C72" s="20" t="s">
        <v>25</v>
      </c>
      <c r="D72" s="14">
        <f>'Цена на порамнување во ЕУР'!D72*'Среден курс'!$D$19</f>
        <v>3084.3147753712869</v>
      </c>
      <c r="E72" s="14">
        <f>'Цена на порамнување во ЕУР'!E72*'Среден курс'!$D$19</f>
        <v>3140.8924499999998</v>
      </c>
      <c r="F72" s="15">
        <f>'Цена на порамнување во ЕУР'!F72*'Среден курс'!$D$19</f>
        <v>2972.4650999999999</v>
      </c>
      <c r="G72" s="15">
        <f>'Цена на порамнување во ЕУР'!G72*'Среден курс'!$D$19</f>
        <v>2853.3937500000002</v>
      </c>
      <c r="H72" s="15">
        <f>'Цена на порамнување во ЕУР'!H72*'Среден курс'!$D$19</f>
        <v>2888.5599000000002</v>
      </c>
      <c r="I72" s="15">
        <f>'Цена на порамнување во ЕУР'!I72*'Среден курс'!$D$19</f>
        <v>2879.2863703124999</v>
      </c>
      <c r="J72" s="15">
        <f>'Цена на порамнување во ЕУР'!J72*'Среден курс'!$D$19</f>
        <v>3176.2721596153842</v>
      </c>
      <c r="K72" s="15">
        <f>'Цена на порамнување во ЕУР'!K72*'Среден курс'!$D$19</f>
        <v>4127.5345309859149</v>
      </c>
      <c r="L72" s="15">
        <f>'Цена на порамнување во ЕУР'!L72*'Среден курс'!$D$19</f>
        <v>4006.0652941647586</v>
      </c>
      <c r="M72" s="15">
        <f>'Цена на порамнување во ЕУР'!M72*'Среден курс'!$D$19</f>
        <v>3752.5430616828562</v>
      </c>
      <c r="N72" s="15">
        <f>'Цена на порамнување во ЕУР'!N72*'Среден курс'!$D$19</f>
        <v>3576.7055999999998</v>
      </c>
      <c r="O72" s="15">
        <f>'Цена на порамнување во ЕУР'!O72*'Среден курс'!$D$19</f>
        <v>3597.5382749999999</v>
      </c>
      <c r="P72" s="15">
        <f>'Цена на порамнување во ЕУР'!P72*'Среден курс'!$D$19</f>
        <v>3456.9580031032192</v>
      </c>
      <c r="Q72" s="15">
        <f>'Цена на порамнување во ЕУР'!Q72*'Среден курс'!$D$19</f>
        <v>3380.8744358013118</v>
      </c>
      <c r="R72" s="15">
        <f>'Цена на порамнување во ЕУР'!R72*'Среден курс'!$D$19</f>
        <v>3258.9203495254533</v>
      </c>
      <c r="S72" s="15">
        <f>'Цена на порамнување во ЕУР'!S72*'Среден курс'!$D$19</f>
        <v>3123.5399194736842</v>
      </c>
      <c r="T72" s="15">
        <f>'Цена на порамнување во ЕУР'!T72*'Среден курс'!$D$19</f>
        <v>3235.3583823529411</v>
      </c>
      <c r="U72" s="15">
        <f>'Цена на порамнување во ЕУР'!U72*'Среден курс'!$D$19</f>
        <v>3480.0595351145039</v>
      </c>
      <c r="V72" s="15">
        <f>'Цена на порамнување во ЕУР'!V72*'Среден курс'!$D$19</f>
        <v>4061.8264749466957</v>
      </c>
      <c r="W72" s="15">
        <f>'Цена на порамнување во ЕУР'!W72*'Среден курс'!$D$19</f>
        <v>4681.1039363902246</v>
      </c>
      <c r="X72" s="15">
        <f>'Цена на порамнување во ЕУР'!X72*'Среден курс'!$D$19</f>
        <v>4565.556363253012</v>
      </c>
      <c r="Y72" s="15">
        <f>'Цена на порамнување во ЕУР'!Y72*'Среден курс'!$D$19</f>
        <v>4171.7885451306411</v>
      </c>
      <c r="Z72" s="16">
        <f>'Цена на порамнување во ЕУР'!Z72*'Среден курс'!$D$19</f>
        <v>3907.0736138952166</v>
      </c>
      <c r="AA72" s="27">
        <f>'Цена на порамнување во ЕУР'!AA72*'Среден курс'!$D$19</f>
        <v>3145.0487447368423</v>
      </c>
    </row>
    <row r="73" spans="2:27" x14ac:dyDescent="0.25">
      <c r="B73" s="65"/>
      <c r="C73" s="19" t="s">
        <v>26</v>
      </c>
      <c r="D73" s="17">
        <f>'Цена на порамнување во ЕУР'!D73*'Среден курс'!$D$19</f>
        <v>0</v>
      </c>
      <c r="E73" s="17">
        <f>'Цена на порамнување во ЕУР'!E73*'Среден курс'!$D$19</f>
        <v>0</v>
      </c>
      <c r="F73" s="17">
        <f>'Цена на порамнување во ЕУР'!F73*'Среден курс'!$D$19</f>
        <v>0</v>
      </c>
      <c r="G73" s="17">
        <f>'Цена на порамнување во ЕУР'!G73*'Среден курс'!$D$19</f>
        <v>0</v>
      </c>
      <c r="H73" s="17">
        <f>'Цена на порамнување во ЕУР'!H73*'Среден курс'!$D$19</f>
        <v>0</v>
      </c>
      <c r="I73" s="17">
        <f>'Цена на порамнување во ЕУР'!I73*'Среден курс'!$D$19</f>
        <v>0</v>
      </c>
      <c r="J73" s="17">
        <f>'Цена на порамнување во ЕУР'!J73*'Среден курс'!$D$19</f>
        <v>0</v>
      </c>
      <c r="K73" s="17">
        <f>'Цена на порамнување во ЕУР'!K73*'Среден курс'!$D$19</f>
        <v>0</v>
      </c>
      <c r="L73" s="17">
        <f>'Цена на порамнување во ЕУР'!L73*'Среден курс'!$D$19</f>
        <v>0</v>
      </c>
      <c r="M73" s="17">
        <f>'Цена на порамнување во ЕУР'!M73*'Среден курс'!$D$19</f>
        <v>0</v>
      </c>
      <c r="N73" s="17">
        <f>'Цена на порамнување во ЕУР'!N73*'Среден курс'!$D$19</f>
        <v>0</v>
      </c>
      <c r="O73" s="17">
        <f>'Цена на порамнување во ЕУР'!O73*'Среден курс'!$D$19</f>
        <v>0</v>
      </c>
      <c r="P73" s="17">
        <f>'Цена на порамнување во ЕУР'!P73*'Среден курс'!$D$19</f>
        <v>0</v>
      </c>
      <c r="Q73" s="17">
        <f>'Цена на порамнување во ЕУР'!Q73*'Среден курс'!$D$19</f>
        <v>0</v>
      </c>
      <c r="R73" s="17">
        <f>'Цена на порамнување во ЕУР'!R73*'Среден курс'!$D$19</f>
        <v>0</v>
      </c>
      <c r="S73" s="17">
        <f>'Цена на порамнување во ЕУР'!S73*'Среден курс'!$D$19</f>
        <v>0</v>
      </c>
      <c r="T73" s="17">
        <f>'Цена на порамнување во ЕУР'!T73*'Среден курс'!$D$19</f>
        <v>0</v>
      </c>
      <c r="U73" s="17">
        <f>'Цена на порамнување во ЕУР'!U73*'Среден курс'!$D$19</f>
        <v>0</v>
      </c>
      <c r="V73" s="17">
        <f>'Цена на порамнување во ЕУР'!V73*'Среден курс'!$D$19</f>
        <v>0</v>
      </c>
      <c r="W73" s="17">
        <f>'Цена на порамнување во ЕУР'!W73*'Среден курс'!$D$19</f>
        <v>0</v>
      </c>
      <c r="X73" s="17">
        <f>'Цена на порамнување во ЕУР'!X73*'Среден курс'!$D$19</f>
        <v>0</v>
      </c>
      <c r="Y73" s="17">
        <f>'Цена на порамнување во ЕУР'!Y73*'Среден курс'!$D$19</f>
        <v>0</v>
      </c>
      <c r="Z73" s="17">
        <f>'Цена на порамнување во ЕУР'!Z73*'Среден курс'!$D$19</f>
        <v>0</v>
      </c>
      <c r="AA73" s="28">
        <f>'Цена на порамнување во ЕУР'!AA73*'Среден курс'!$D$19</f>
        <v>0</v>
      </c>
    </row>
    <row r="74" spans="2:27" x14ac:dyDescent="0.25">
      <c r="B74" s="65"/>
      <c r="C74" s="19" t="s">
        <v>27</v>
      </c>
      <c r="D74" s="17">
        <f>'Цена на порамнување во ЕУР'!D74*'Среден курс'!$D$19</f>
        <v>0</v>
      </c>
      <c r="E74" s="17">
        <f>'Цена на порамнување во ЕУР'!E74*'Среден курс'!$D$19</f>
        <v>0</v>
      </c>
      <c r="F74" s="17">
        <f>'Цена на порамнување во ЕУР'!F74*'Среден курс'!$D$19</f>
        <v>0</v>
      </c>
      <c r="G74" s="17">
        <f>'Цена на порамнување во ЕУР'!G74*'Среден курс'!$D$19</f>
        <v>0</v>
      </c>
      <c r="H74" s="17">
        <f>'Цена на порамнување во ЕУР'!H74*'Среден курс'!$D$19</f>
        <v>0</v>
      </c>
      <c r="I74" s="17">
        <f>'Цена на порамнување во ЕУР'!I74*'Среден курс'!$D$19</f>
        <v>0</v>
      </c>
      <c r="J74" s="17">
        <f>'Цена на порамнување во ЕУР'!J74*'Среден курс'!$D$19</f>
        <v>0</v>
      </c>
      <c r="K74" s="17">
        <f>'Цена на порамнување во ЕУР'!K74*'Среден курс'!$D$19</f>
        <v>0</v>
      </c>
      <c r="L74" s="17">
        <f>'Цена на порамнување во ЕУР'!L74*'Среден курс'!$D$19</f>
        <v>0</v>
      </c>
      <c r="M74" s="17">
        <f>'Цена на порамнување во ЕУР'!M74*'Среден курс'!$D$19</f>
        <v>0</v>
      </c>
      <c r="N74" s="17">
        <f>'Цена на порамнување во ЕУР'!N74*'Среден курс'!$D$19</f>
        <v>0</v>
      </c>
      <c r="O74" s="17">
        <f>'Цена на порамнување во ЕУР'!O74*'Среден курс'!$D$19</f>
        <v>0</v>
      </c>
      <c r="P74" s="17">
        <f>'Цена на порамнување во ЕУР'!P74*'Среден курс'!$D$19</f>
        <v>0</v>
      </c>
      <c r="Q74" s="17">
        <f>'Цена на порамнување во ЕУР'!Q74*'Среден курс'!$D$19</f>
        <v>0</v>
      </c>
      <c r="R74" s="17">
        <f>'Цена на порамнување во ЕУР'!R74*'Среден курс'!$D$19</f>
        <v>0</v>
      </c>
      <c r="S74" s="17">
        <f>'Цена на порамнување во ЕУР'!S74*'Среден курс'!$D$19</f>
        <v>0</v>
      </c>
      <c r="T74" s="17">
        <f>'Цена на порамнување во ЕУР'!T74*'Среден курс'!$D$19</f>
        <v>0</v>
      </c>
      <c r="U74" s="17">
        <f>'Цена на порамнување во ЕУР'!U74*'Среден курс'!$D$19</f>
        <v>0</v>
      </c>
      <c r="V74" s="17">
        <f>'Цена на порамнување во ЕУР'!V74*'Среден курс'!$D$19</f>
        <v>0</v>
      </c>
      <c r="W74" s="17">
        <f>'Цена на порамнување во ЕУР'!W74*'Среден курс'!$D$19</f>
        <v>0</v>
      </c>
      <c r="X74" s="17">
        <f>'Цена на порамнување во ЕУР'!X74*'Среден курс'!$D$19</f>
        <v>0</v>
      </c>
      <c r="Y74" s="17">
        <f>'Цена на порамнување во ЕУР'!Y74*'Среден курс'!$D$19</f>
        <v>0</v>
      </c>
      <c r="Z74" s="17">
        <f>'Цена на порамнување во ЕУР'!Z74*'Среден курс'!$D$19</f>
        <v>0</v>
      </c>
      <c r="AA74" s="28">
        <f>'Цена на порамнување во ЕУР'!AA74*'Среден курс'!$D$19</f>
        <v>0</v>
      </c>
    </row>
    <row r="75" spans="2:27" x14ac:dyDescent="0.25">
      <c r="B75" s="66"/>
      <c r="C75" s="21" t="s">
        <v>28</v>
      </c>
      <c r="D75" s="18">
        <f>'Цена на порамнување во ЕУР'!D75*'Среден курс'!$D$19</f>
        <v>0</v>
      </c>
      <c r="E75" s="18">
        <f>'Цена на порамнување во ЕУР'!E75*'Среден курс'!$D$19</f>
        <v>0</v>
      </c>
      <c r="F75" s="18">
        <f>'Цена на порамнување во ЕУР'!F75*'Среден курс'!$D$19</f>
        <v>0</v>
      </c>
      <c r="G75" s="18">
        <f>'Цена на порамнување во ЕУР'!G75*'Среден курс'!$D$19</f>
        <v>0</v>
      </c>
      <c r="H75" s="18">
        <f>'Цена на порамнување во ЕУР'!H75*'Среден курс'!$D$19</f>
        <v>0</v>
      </c>
      <c r="I75" s="18">
        <f>'Цена на порамнување во ЕУР'!I75*'Среден курс'!$D$19</f>
        <v>0</v>
      </c>
      <c r="J75" s="18">
        <f>'Цена на порамнување во ЕУР'!J75*'Среден курс'!$D$19</f>
        <v>0</v>
      </c>
      <c r="K75" s="18">
        <f>'Цена на порамнување во ЕУР'!K75*'Среден курс'!$D$19</f>
        <v>0</v>
      </c>
      <c r="L75" s="18">
        <f>'Цена на порамнување во ЕУР'!L75*'Среден курс'!$D$19</f>
        <v>0</v>
      </c>
      <c r="M75" s="18">
        <f>'Цена на порамнување во ЕУР'!M75*'Среден курс'!$D$19</f>
        <v>0</v>
      </c>
      <c r="N75" s="18">
        <f>'Цена на порамнување во ЕУР'!N75*'Среден курс'!$D$19</f>
        <v>0</v>
      </c>
      <c r="O75" s="18">
        <f>'Цена на порамнување во ЕУР'!O75*'Среден курс'!$D$19</f>
        <v>0</v>
      </c>
      <c r="P75" s="18">
        <f>'Цена на порамнување во ЕУР'!P75*'Среден курс'!$D$19</f>
        <v>0</v>
      </c>
      <c r="Q75" s="18">
        <f>'Цена на порамнување во ЕУР'!Q75*'Среден курс'!$D$19</f>
        <v>0</v>
      </c>
      <c r="R75" s="18">
        <f>'Цена на порамнување во ЕУР'!R75*'Среден курс'!$D$19</f>
        <v>0</v>
      </c>
      <c r="S75" s="18">
        <f>'Цена на порамнување во ЕУР'!S75*'Среден курс'!$D$19</f>
        <v>0</v>
      </c>
      <c r="T75" s="18">
        <f>'Цена на порамнување во ЕУР'!T75*'Среден курс'!$D$19</f>
        <v>0</v>
      </c>
      <c r="U75" s="18">
        <f>'Цена на порамнување во ЕУР'!U75*'Среден курс'!$D$19</f>
        <v>0</v>
      </c>
      <c r="V75" s="18">
        <f>'Цена на порамнување во ЕУР'!V75*'Среден курс'!$D$19</f>
        <v>0</v>
      </c>
      <c r="W75" s="18">
        <f>'Цена на порамнување во ЕУР'!W75*'Среден курс'!$D$19</f>
        <v>0</v>
      </c>
      <c r="X75" s="18">
        <f>'Цена на порамнување во ЕУР'!X75*'Среден курс'!$D$19</f>
        <v>0</v>
      </c>
      <c r="Y75" s="18">
        <f>'Цена на порамнување во ЕУР'!Y75*'Среден курс'!$D$19</f>
        <v>0</v>
      </c>
      <c r="Z75" s="18">
        <f>'Цена на порамнување во ЕУР'!Z75*'Среден курс'!$D$19</f>
        <v>0</v>
      </c>
      <c r="AA75" s="29">
        <f>'Цена на порамнување во ЕУР'!AA75*'Среден курс'!$D$19</f>
        <v>0</v>
      </c>
    </row>
    <row r="76" spans="2:27" x14ac:dyDescent="0.25">
      <c r="B76" s="64">
        <v>44062</v>
      </c>
      <c r="C76" s="20" t="s">
        <v>25</v>
      </c>
      <c r="D76" s="14">
        <f>'Цена на порамнување во ЕУР'!D76*'Среден курс'!$D$20</f>
        <v>3021.6264173932286</v>
      </c>
      <c r="E76" s="14">
        <f>'Цена на порамнување во ЕУР'!E76*'Среден курс'!$D$20</f>
        <v>2919.8890149330587</v>
      </c>
      <c r="F76" s="15">
        <f>'Цена на порамнување во ЕУР'!F76*'Среден курс'!$D$20</f>
        <v>3009.4821000000002</v>
      </c>
      <c r="G76" s="15">
        <f>'Цена на порамнување во ЕУР'!G76*'Среден курс'!$D$20</f>
        <v>2868.8175000000001</v>
      </c>
      <c r="H76" s="15">
        <f>'Цена на порамнување во ЕУР'!H76*'Среден курс'!$D$20</f>
        <v>2840.4378000000002</v>
      </c>
      <c r="I76" s="15">
        <f>'Цена на порамнување во ЕУР'!I76*'Среден курс'!$D$20</f>
        <v>2683.3303610599073</v>
      </c>
      <c r="J76" s="15">
        <f>'Цена на порамнување во ЕУР'!J76*'Среден курс'!$D$20</f>
        <v>3667.8428486902926</v>
      </c>
      <c r="K76" s="15">
        <f>'Цена на порамнување во ЕУР'!K76*'Среден курс'!$D$20</f>
        <v>0</v>
      </c>
      <c r="L76" s="15">
        <f>'Цена на порамнување во ЕУР'!L76*'Среден курс'!$D$20</f>
        <v>4360.1772493788822</v>
      </c>
      <c r="M76" s="15">
        <f>'Цена на порамнување во ЕУР'!M76*'Среден курс'!$D$20</f>
        <v>0</v>
      </c>
      <c r="N76" s="15">
        <f>'Цена на порамнување во ЕУР'!N76*'Среден курс'!$D$20</f>
        <v>0</v>
      </c>
      <c r="O76" s="15">
        <f>'Цена на порамнување во ЕУР'!O76*'Среден курс'!$D$20</f>
        <v>3506.7946076470589</v>
      </c>
      <c r="P76" s="15">
        <f>'Цена на порамнување во ЕУР'!P76*'Среден курс'!$D$20</f>
        <v>3263.5430636075071</v>
      </c>
      <c r="Q76" s="15">
        <f>'Цена на порамнување во ЕУР'!Q76*'Среден курс'!$D$20</f>
        <v>3380.1898400387381</v>
      </c>
      <c r="R76" s="15">
        <f>'Цена на порамнување во ЕУР'!R76*'Среден курс'!$D$20</f>
        <v>3172.7592909747295</v>
      </c>
      <c r="S76" s="15">
        <f>'Цена на порамнување во ЕУР'!S76*'Среден курс'!$D$20</f>
        <v>2967.489044262295</v>
      </c>
      <c r="T76" s="15">
        <f>'Цена на порамнување во ЕУР'!T76*'Среден курс'!$D$20</f>
        <v>3273.1063669300224</v>
      </c>
      <c r="U76" s="15">
        <f>'Цена на порамнување во ЕУР'!U76*'Среден курс'!$D$20</f>
        <v>4045.3411499999997</v>
      </c>
      <c r="V76" s="15">
        <f>'Цена на порамнување во ЕУР'!V76*'Среден курс'!$D$20</f>
        <v>4599.3622500000001</v>
      </c>
      <c r="W76" s="15">
        <f>'Цена на порамнување во ЕУР'!W76*'Среден курс'!$D$20</f>
        <v>4967.6813999999995</v>
      </c>
      <c r="X76" s="15">
        <f>'Цена на порамнување во ЕУР'!X76*'Среден курс'!$D$20</f>
        <v>4711.6471500000007</v>
      </c>
      <c r="Y76" s="15">
        <f>'Цена на порамнување во ЕУР'!Y76*'Среден курс'!$D$20</f>
        <v>0</v>
      </c>
      <c r="Z76" s="16">
        <f>'Цена на порамнување во ЕУР'!Z76*'Среден курс'!$D$20</f>
        <v>0</v>
      </c>
      <c r="AA76" s="27">
        <f>'Цена на порамнување во ЕУР'!AA76*'Среден курс'!$D$20</f>
        <v>0</v>
      </c>
    </row>
    <row r="77" spans="2:27" x14ac:dyDescent="0.25">
      <c r="B77" s="65"/>
      <c r="C77" s="19" t="s">
        <v>26</v>
      </c>
      <c r="D77" s="17">
        <f>'Цена на порамнување во ЕУР'!D77*'Среден курс'!$D$20</f>
        <v>0</v>
      </c>
      <c r="E77" s="17">
        <f>'Цена на порамнување во ЕУР'!E77*'Среден курс'!$D$20</f>
        <v>0</v>
      </c>
      <c r="F77" s="17">
        <f>'Цена на порамнување во ЕУР'!F77*'Среден курс'!$D$20</f>
        <v>0</v>
      </c>
      <c r="G77" s="17">
        <f>'Цена на порамнување во ЕУР'!G77*'Среден курс'!$D$20</f>
        <v>0</v>
      </c>
      <c r="H77" s="17">
        <f>'Цена на порамнување во ЕУР'!H77*'Среден курс'!$D$20</f>
        <v>0</v>
      </c>
      <c r="I77" s="17">
        <f>'Цена на порамнување во ЕУР'!I77*'Среден курс'!$D$20</f>
        <v>0</v>
      </c>
      <c r="J77" s="17">
        <f>'Цена на порамнување во ЕУР'!J77*'Среден курс'!$D$20</f>
        <v>0</v>
      </c>
      <c r="K77" s="17">
        <f>'Цена на порамнување во ЕУР'!K77*'Среден курс'!$D$20</f>
        <v>1483.7647499999998</v>
      </c>
      <c r="L77" s="17">
        <f>'Цена на порамнување во ЕУР'!L77*'Среден курс'!$D$20</f>
        <v>0</v>
      </c>
      <c r="M77" s="17">
        <f>'Цена на порамнување во ЕУР'!M77*'Среден курс'!$D$20</f>
        <v>1386.9036000000006</v>
      </c>
      <c r="N77" s="17">
        <f>'Цена на порамнување во ЕУР'!N77*'Среден курс'!$D$20</f>
        <v>823.35378935361211</v>
      </c>
      <c r="O77" s="17">
        <f>'Цена на порамнување во ЕУР'!O77*'Среден курс'!$D$20</f>
        <v>0</v>
      </c>
      <c r="P77" s="17">
        <f>'Цена на порамнување во ЕУР'!P77*'Среден курс'!$D$20</f>
        <v>0</v>
      </c>
      <c r="Q77" s="17">
        <f>'Цена на порамнување во ЕУР'!Q77*'Среден курс'!$D$20</f>
        <v>0</v>
      </c>
      <c r="R77" s="17">
        <f>'Цена на порамнување во ЕУР'!R77*'Среден курс'!$D$20</f>
        <v>0</v>
      </c>
      <c r="S77" s="17">
        <f>'Цена на порамнување во ЕУР'!S77*'Среден курс'!$D$20</f>
        <v>0</v>
      </c>
      <c r="T77" s="17">
        <f>'Цена на порамнување во ЕУР'!T77*'Среден курс'!$D$20</f>
        <v>0</v>
      </c>
      <c r="U77" s="17">
        <f>'Цена на порамнување во ЕУР'!U77*'Среден курс'!$D$20</f>
        <v>0</v>
      </c>
      <c r="V77" s="17">
        <f>'Цена на порамнување во ЕУР'!V77*'Среден курс'!$D$20</f>
        <v>0</v>
      </c>
      <c r="W77" s="17">
        <f>'Цена на порамнување во ЕУР'!W77*'Среден курс'!$D$20</f>
        <v>0</v>
      </c>
      <c r="X77" s="17">
        <f>'Цена на порамнување во ЕУР'!X77*'Среден курс'!$D$20</f>
        <v>0</v>
      </c>
      <c r="Y77" s="17">
        <f>'Цена на порамнување во ЕУР'!Y77*'Среден курс'!$D$20</f>
        <v>1397.39175</v>
      </c>
      <c r="Z77" s="17">
        <f>'Цена на порамнување во ЕУР'!Z77*'Среден курс'!$D$20</f>
        <v>1251.1746000000001</v>
      </c>
      <c r="AA77" s="28">
        <f>'Цена на порамнување во ЕУР'!AA77*'Среден курс'!$D$20</f>
        <v>1041.4115999999999</v>
      </c>
    </row>
    <row r="78" spans="2:27" ht="24" customHeight="1" x14ac:dyDescent="0.25">
      <c r="B78" s="65"/>
      <c r="C78" s="19" t="s">
        <v>27</v>
      </c>
      <c r="D78" s="17">
        <f>'Цена на порамнување во ЕУР'!D78*'Среден курс'!$D$20</f>
        <v>0</v>
      </c>
      <c r="E78" s="17">
        <f>'Цена на порамнување во ЕУР'!E78*'Среден курс'!$D$20</f>
        <v>0</v>
      </c>
      <c r="F78" s="17">
        <f>'Цена на порамнување во ЕУР'!F78*'Среден курс'!$D$20</f>
        <v>0</v>
      </c>
      <c r="G78" s="17">
        <f>'Цена на порамнување во ЕУР'!G78*'Среден курс'!$D$20</f>
        <v>0</v>
      </c>
      <c r="H78" s="17">
        <f>'Цена на порамнување во ЕУР'!H78*'Среден курс'!$D$20</f>
        <v>0</v>
      </c>
      <c r="I78" s="17">
        <f>'Цена на порамнување во ЕУР'!I78*'Среден курс'!$D$20</f>
        <v>0</v>
      </c>
      <c r="J78" s="17">
        <f>'Цена на порамнување во ЕУР'!J78*'Среден курс'!$D$20</f>
        <v>0</v>
      </c>
      <c r="K78" s="17">
        <f>'Цена на порамнување во ЕУР'!K78*'Среден курс'!$D$20</f>
        <v>0</v>
      </c>
      <c r="L78" s="17">
        <f>'Цена на порамнување во ЕУР'!L78*'Среден курс'!$D$20</f>
        <v>0</v>
      </c>
      <c r="M78" s="17">
        <f>'Цена на порамнување во ЕУР'!M78*'Среден курс'!$D$20</f>
        <v>0</v>
      </c>
      <c r="N78" s="17">
        <f>'Цена на порамнување во ЕУР'!N78*'Среден курс'!$D$20</f>
        <v>0</v>
      </c>
      <c r="O78" s="17">
        <f>'Цена на порамнување во ЕУР'!O78*'Среден курс'!$D$20</f>
        <v>0</v>
      </c>
      <c r="P78" s="17">
        <f>'Цена на порамнување во ЕУР'!P78*'Среден курс'!$D$20</f>
        <v>0</v>
      </c>
      <c r="Q78" s="17">
        <f>'Цена на порамнување во ЕУР'!Q78*'Среден курс'!$D$20</f>
        <v>0</v>
      </c>
      <c r="R78" s="17">
        <f>'Цена на порамнување во ЕУР'!R78*'Среден курс'!$D$20</f>
        <v>0</v>
      </c>
      <c r="S78" s="17">
        <f>'Цена на порамнување во ЕУР'!S78*'Среден курс'!$D$20</f>
        <v>0</v>
      </c>
      <c r="T78" s="17">
        <f>'Цена на порамнување во ЕУР'!T78*'Среден курс'!$D$20</f>
        <v>0</v>
      </c>
      <c r="U78" s="17">
        <f>'Цена на порамнување во ЕУР'!U78*'Среден курс'!$D$20</f>
        <v>0</v>
      </c>
      <c r="V78" s="17">
        <f>'Цена на порамнување во ЕУР'!V78*'Среден курс'!$D$20</f>
        <v>0</v>
      </c>
      <c r="W78" s="17">
        <f>'Цена на порамнување во ЕУР'!W78*'Среден курс'!$D$20</f>
        <v>0</v>
      </c>
      <c r="X78" s="17">
        <f>'Цена на порамнување во ЕУР'!X78*'Среден курс'!$D$20</f>
        <v>0</v>
      </c>
      <c r="Y78" s="17">
        <f>'Цена на порамнување во ЕУР'!Y78*'Среден курс'!$D$20</f>
        <v>0</v>
      </c>
      <c r="Z78" s="17">
        <f>'Цена на порамнување во ЕУР'!Z78*'Среден курс'!$D$20</f>
        <v>0</v>
      </c>
      <c r="AA78" s="28">
        <f>'Цена на порамнување во ЕУР'!AA78*'Среден курс'!$D$20</f>
        <v>0</v>
      </c>
    </row>
    <row r="79" spans="2:27" x14ac:dyDescent="0.25">
      <c r="B79" s="66"/>
      <c r="C79" s="21" t="s">
        <v>28</v>
      </c>
      <c r="D79" s="18">
        <f>'Цена на порамнување во ЕУР'!D79*'Среден курс'!$D$20</f>
        <v>0</v>
      </c>
      <c r="E79" s="18">
        <f>'Цена на порамнување во ЕУР'!E79*'Среден курс'!$D$20</f>
        <v>0</v>
      </c>
      <c r="F79" s="18">
        <f>'Цена на порамнување во ЕУР'!F79*'Среден курс'!$D$20</f>
        <v>0</v>
      </c>
      <c r="G79" s="18">
        <f>'Цена на порамнување во ЕУР'!G79*'Среден курс'!$D$20</f>
        <v>0</v>
      </c>
      <c r="H79" s="18">
        <f>'Цена на порамнување во ЕУР'!H79*'Среден курс'!$D$20</f>
        <v>0</v>
      </c>
      <c r="I79" s="18">
        <f>'Цена на порамнување во ЕУР'!I79*'Среден курс'!$D$20</f>
        <v>0</v>
      </c>
      <c r="J79" s="18">
        <f>'Цена на порамнување во ЕУР'!J79*'Среден курс'!$D$20</f>
        <v>0</v>
      </c>
      <c r="K79" s="18">
        <f>'Цена на порамнување во ЕУР'!K79*'Среден курс'!$D$20</f>
        <v>0</v>
      </c>
      <c r="L79" s="18">
        <f>'Цена на порамнување во ЕУР'!L79*'Среден курс'!$D$20</f>
        <v>0</v>
      </c>
      <c r="M79" s="18">
        <f>'Цена на порамнување во ЕУР'!M79*'Среден курс'!$D$20</f>
        <v>0</v>
      </c>
      <c r="N79" s="18">
        <f>'Цена на порамнување во ЕУР'!N79*'Среден курс'!$D$20</f>
        <v>0</v>
      </c>
      <c r="O79" s="18">
        <f>'Цена на порамнување во ЕУР'!O79*'Среден курс'!$D$20</f>
        <v>0</v>
      </c>
      <c r="P79" s="18">
        <f>'Цена на порамнување во ЕУР'!P79*'Среден курс'!$D$20</f>
        <v>0</v>
      </c>
      <c r="Q79" s="18">
        <f>'Цена на порамнување во ЕУР'!Q79*'Среден курс'!$D$20</f>
        <v>0</v>
      </c>
      <c r="R79" s="18">
        <f>'Цена на порамнување во ЕУР'!R79*'Среден курс'!$D$20</f>
        <v>0</v>
      </c>
      <c r="S79" s="18">
        <f>'Цена на порамнување во ЕУР'!S79*'Среден курс'!$D$20</f>
        <v>0</v>
      </c>
      <c r="T79" s="18">
        <f>'Цена на порамнување во ЕУР'!T79*'Среден курс'!$D$20</f>
        <v>0</v>
      </c>
      <c r="U79" s="18">
        <f>'Цена на порамнување во ЕУР'!U79*'Среден курс'!$D$20</f>
        <v>0</v>
      </c>
      <c r="V79" s="18">
        <f>'Цена на порамнување во ЕУР'!V79*'Среден курс'!$D$20</f>
        <v>0</v>
      </c>
      <c r="W79" s="18">
        <f>'Цена на порамнување во ЕУР'!W79*'Среден курс'!$D$20</f>
        <v>0</v>
      </c>
      <c r="X79" s="18">
        <f>'Цена на порамнување во ЕУР'!X79*'Среден курс'!$D$20</f>
        <v>0</v>
      </c>
      <c r="Y79" s="18">
        <f>'Цена на порамнување во ЕУР'!Y79*'Среден курс'!$D$20</f>
        <v>0</v>
      </c>
      <c r="Z79" s="18">
        <f>'Цена на порамнување во ЕУР'!Z79*'Среден курс'!$D$20</f>
        <v>0</v>
      </c>
      <c r="AA79" s="29">
        <f>'Цена на порамнување во ЕУР'!AA79*'Среден курс'!$D$20</f>
        <v>0</v>
      </c>
    </row>
    <row r="80" spans="2:27" x14ac:dyDescent="0.25">
      <c r="B80" s="64">
        <v>44063</v>
      </c>
      <c r="C80" s="20" t="s">
        <v>25</v>
      </c>
      <c r="D80" s="14">
        <f>'Цена на порамнување во ЕУР'!D80*'Среден курс'!$D$21</f>
        <v>2959.2696099702971</v>
      </c>
      <c r="E80" s="14">
        <f>'Цена на порамнување во ЕУР'!E80*'Среден курс'!$D$21</f>
        <v>0</v>
      </c>
      <c r="F80" s="15">
        <f>'Цена на порамнување во ЕУР'!F80*'Среден курс'!$D$21</f>
        <v>0</v>
      </c>
      <c r="G80" s="15">
        <f>'Цена на порамнување во ЕУР'!G80*'Среден курс'!$D$21</f>
        <v>2314.8001520000003</v>
      </c>
      <c r="H80" s="15">
        <f>'Цена на порамнување во ЕУР'!H80*'Среден курс'!$D$21</f>
        <v>2350.58331</v>
      </c>
      <c r="I80" s="15">
        <f>'Цена на порамнување во ЕУР'!I80*'Среден курс'!$D$21</f>
        <v>2578.900941706001</v>
      </c>
      <c r="J80" s="15">
        <f>'Цена на порамнување во ЕУР'!J80*'Среден курс'!$D$21</f>
        <v>2973.8289460527549</v>
      </c>
      <c r="K80" s="15">
        <f>'Цена на порамнување во ЕУР'!K80*'Среден курс'!$D$21</f>
        <v>3645.5634590000004</v>
      </c>
      <c r="L80" s="15">
        <f>'Цена на порамнување во ЕУР'!L80*'Среден курс'!$D$21</f>
        <v>3614.685247278614</v>
      </c>
      <c r="M80" s="15">
        <f>'Цена на порамнување во ЕУР'!M80*'Среден курс'!$D$21</f>
        <v>3321.0677410664816</v>
      </c>
      <c r="N80" s="15">
        <f>'Цена на порамнување во ЕУР'!N80*'Среден курс'!$D$21</f>
        <v>3334.7823835620725</v>
      </c>
      <c r="O80" s="15">
        <f>'Цена на порамнување во ЕУР'!O80*'Среден курс'!$D$21</f>
        <v>3189.8167626329482</v>
      </c>
      <c r="P80" s="15">
        <f>'Цена на порамнување во ЕУР'!P80*'Среден курс'!$D$21</f>
        <v>3081.6564405886402</v>
      </c>
      <c r="Q80" s="15">
        <f>'Цена на порамнување во ЕУР'!Q80*'Среден курс'!$D$21</f>
        <v>2975.2051456273757</v>
      </c>
      <c r="R80" s="15">
        <f>'Цена на порамнување во ЕУР'!R80*'Среден курс'!$D$21</f>
        <v>2800.8499960690147</v>
      </c>
      <c r="S80" s="15">
        <f>'Цена на порамнување во ЕУР'!S80*'Среден курс'!$D$21</f>
        <v>2874.3601353543304</v>
      </c>
      <c r="T80" s="15">
        <f>'Цена на порамнување во ЕУР'!T80*'Среден курс'!$D$21</f>
        <v>3241.6682254668303</v>
      </c>
      <c r="U80" s="15">
        <f>'Цена на порамнување во ЕУР'!U80*'Среден курс'!$D$21</f>
        <v>3946.0185959999994</v>
      </c>
      <c r="V80" s="15">
        <f>'Цена на порамнување во ЕУР'!V80*'Среден курс'!$D$21</f>
        <v>4297.6806659999993</v>
      </c>
      <c r="W80" s="15">
        <f>'Цена на порамнување во ЕУР'!W80*'Среден курс'!$D$21</f>
        <v>4364.9921160930571</v>
      </c>
      <c r="X80" s="15">
        <f>'Цена на порамнување во ЕУР'!X80*'Среден курс'!$D$21</f>
        <v>4103.0887987756814</v>
      </c>
      <c r="Y80" s="15">
        <f>'Цена на порамнување во ЕУР'!Y80*'Среден курс'!$D$21</f>
        <v>3495.6465940642829</v>
      </c>
      <c r="Z80" s="16">
        <f>'Цена на порамнување во ЕУР'!Z80*'Среден курс'!$D$21</f>
        <v>3386.2869604680391</v>
      </c>
      <c r="AA80" s="27">
        <f>'Цена на порамнување во ЕУР'!AA80*'Среден курс'!$D$21</f>
        <v>2812.5209894957384</v>
      </c>
    </row>
    <row r="81" spans="2:27" x14ac:dyDescent="0.25">
      <c r="B81" s="65"/>
      <c r="C81" s="19" t="s">
        <v>26</v>
      </c>
      <c r="D81" s="17">
        <f>'Цена на порамнување во ЕУР'!D81*'Среден курс'!$D$21</f>
        <v>0</v>
      </c>
      <c r="E81" s="17">
        <f>'Цена на порамнување во ЕУР'!E81*'Среден курс'!$D$21</f>
        <v>798.35270827806562</v>
      </c>
      <c r="F81" s="17">
        <f>'Цена на порамнување во ЕУР'!F81*'Среден курс'!$D$21</f>
        <v>647.79854999999998</v>
      </c>
      <c r="G81" s="17">
        <f>'Цена на порамнување во ЕУР'!G81*'Среден курс'!$D$21</f>
        <v>0</v>
      </c>
      <c r="H81" s="17">
        <f>'Цена на порамнување во ЕУР'!H81*'Среден курс'!$D$21</f>
        <v>0</v>
      </c>
      <c r="I81" s="17">
        <f>'Цена на порамнување во ЕУР'!I81*'Среден курс'!$D$21</f>
        <v>0</v>
      </c>
      <c r="J81" s="17">
        <f>'Цена на порамнување во ЕУР'!J81*'Среден курс'!$D$21</f>
        <v>0</v>
      </c>
      <c r="K81" s="17">
        <f>'Цена на порамнување во ЕУР'!K81*'Среден курс'!$D$21</f>
        <v>0</v>
      </c>
      <c r="L81" s="17">
        <f>'Цена на порамнување во ЕУР'!L81*'Среден курс'!$D$21</f>
        <v>0</v>
      </c>
      <c r="M81" s="17">
        <f>'Цена на порамнување во ЕУР'!M81*'Среден курс'!$D$21</f>
        <v>0</v>
      </c>
      <c r="N81" s="17">
        <f>'Цена на порамнување во ЕУР'!N81*'Среден курс'!$D$21</f>
        <v>0</v>
      </c>
      <c r="O81" s="17">
        <f>'Цена на порамнување во ЕУР'!O81*'Среден курс'!$D$21</f>
        <v>0</v>
      </c>
      <c r="P81" s="17">
        <f>'Цена на порамнување во ЕУР'!P81*'Среден курс'!$D$21</f>
        <v>0</v>
      </c>
      <c r="Q81" s="17">
        <f>'Цена на порамнување во ЕУР'!Q81*'Среден курс'!$D$21</f>
        <v>0</v>
      </c>
      <c r="R81" s="17">
        <f>'Цена на порамнување во ЕУР'!R81*'Среден курс'!$D$21</f>
        <v>0</v>
      </c>
      <c r="S81" s="17">
        <f>'Цена на порамнување во ЕУР'!S81*'Среден курс'!$D$21</f>
        <v>0</v>
      </c>
      <c r="T81" s="17">
        <f>'Цена на порамнување во ЕУР'!T81*'Среден курс'!$D$21</f>
        <v>0</v>
      </c>
      <c r="U81" s="17">
        <f>'Цена на порамнување во ЕУР'!U81*'Среден курс'!$D$21</f>
        <v>0</v>
      </c>
      <c r="V81" s="17">
        <f>'Цена на порамнување во ЕУР'!V81*'Среден курс'!$D$21</f>
        <v>0</v>
      </c>
      <c r="W81" s="17">
        <f>'Цена на порамнување во ЕУР'!W81*'Среден курс'!$D$21</f>
        <v>0</v>
      </c>
      <c r="X81" s="17">
        <f>'Цена на порамнување во ЕУР'!X81*'Среден курс'!$D$21</f>
        <v>0</v>
      </c>
      <c r="Y81" s="17">
        <f>'Цена на порамнување во ЕУР'!Y81*'Среден курс'!$D$21</f>
        <v>0</v>
      </c>
      <c r="Z81" s="17">
        <f>'Цена на порамнување во ЕУР'!Z81*'Среден курс'!$D$21</f>
        <v>0</v>
      </c>
      <c r="AA81" s="28">
        <f>'Цена на порамнување во ЕУР'!AA81*'Среден курс'!$D$21</f>
        <v>0</v>
      </c>
    </row>
    <row r="82" spans="2:27" x14ac:dyDescent="0.25">
      <c r="B82" s="65"/>
      <c r="C82" s="19" t="s">
        <v>27</v>
      </c>
      <c r="D82" s="17">
        <f>'Цена на порамнување во ЕУР'!D82*'Среден курс'!$D$21</f>
        <v>0</v>
      </c>
      <c r="E82" s="17">
        <f>'Цена на порамнување во ЕУР'!E82*'Среден курс'!$D$21</f>
        <v>0</v>
      </c>
      <c r="F82" s="17">
        <f>'Цена на порамнување во ЕУР'!F82*'Среден курс'!$D$21</f>
        <v>0</v>
      </c>
      <c r="G82" s="17">
        <f>'Цена на порамнување во ЕУР'!G82*'Среден курс'!$D$21</f>
        <v>0</v>
      </c>
      <c r="H82" s="17">
        <f>'Цена на порамнување во ЕУР'!H82*'Среден курс'!$D$21</f>
        <v>0</v>
      </c>
      <c r="I82" s="17">
        <f>'Цена на порамнување во ЕУР'!I82*'Среден курс'!$D$21</f>
        <v>0</v>
      </c>
      <c r="J82" s="17">
        <f>'Цена на порамнување во ЕУР'!J82*'Среден курс'!$D$21</f>
        <v>0</v>
      </c>
      <c r="K82" s="17">
        <f>'Цена на порамнување во ЕУР'!K82*'Среден курс'!$D$21</f>
        <v>0</v>
      </c>
      <c r="L82" s="17">
        <f>'Цена на порамнување во ЕУР'!L82*'Среден курс'!$D$21</f>
        <v>0</v>
      </c>
      <c r="M82" s="17">
        <f>'Цена на порамнување во ЕУР'!M82*'Среден курс'!$D$21</f>
        <v>0</v>
      </c>
      <c r="N82" s="17">
        <f>'Цена на порамнување во ЕУР'!N82*'Среден курс'!$D$21</f>
        <v>0</v>
      </c>
      <c r="O82" s="17">
        <f>'Цена на порамнување во ЕУР'!O82*'Среден курс'!$D$21</f>
        <v>0</v>
      </c>
      <c r="P82" s="17">
        <f>'Цена на порамнување во ЕУР'!P82*'Среден курс'!$D$21</f>
        <v>0</v>
      </c>
      <c r="Q82" s="17">
        <f>'Цена на порамнување во ЕУР'!Q82*'Среден курс'!$D$21</f>
        <v>0</v>
      </c>
      <c r="R82" s="17">
        <f>'Цена на порамнување во ЕУР'!R82*'Среден курс'!$D$21</f>
        <v>0</v>
      </c>
      <c r="S82" s="17">
        <f>'Цена на порамнување во ЕУР'!S82*'Среден курс'!$D$21</f>
        <v>0</v>
      </c>
      <c r="T82" s="17">
        <f>'Цена на порамнување во ЕУР'!T82*'Среден курс'!$D$21</f>
        <v>0</v>
      </c>
      <c r="U82" s="17">
        <f>'Цена на порамнување во ЕУР'!U82*'Среден курс'!$D$21</f>
        <v>0</v>
      </c>
      <c r="V82" s="17">
        <f>'Цена на порамнување во ЕУР'!V82*'Среден курс'!$D$21</f>
        <v>0</v>
      </c>
      <c r="W82" s="17">
        <f>'Цена на порамнување во ЕУР'!W82*'Среден курс'!$D$21</f>
        <v>0</v>
      </c>
      <c r="X82" s="17">
        <f>'Цена на порамнување во ЕУР'!X82*'Среден курс'!$D$21</f>
        <v>0</v>
      </c>
      <c r="Y82" s="17">
        <f>'Цена на порамнување во ЕУР'!Y82*'Среден курс'!$D$21</f>
        <v>0</v>
      </c>
      <c r="Z82" s="17">
        <f>'Цена на порамнување во ЕУР'!Z82*'Среден курс'!$D$21</f>
        <v>0</v>
      </c>
      <c r="AA82" s="28">
        <f>'Цена на порамнување во ЕУР'!AA82*'Среден курс'!$D$21</f>
        <v>0</v>
      </c>
    </row>
    <row r="83" spans="2:27" x14ac:dyDescent="0.25">
      <c r="B83" s="66"/>
      <c r="C83" s="21" t="s">
        <v>28</v>
      </c>
      <c r="D83" s="18">
        <f>'Цена на порамнување во ЕУР'!D83*'Среден курс'!$D$21</f>
        <v>0</v>
      </c>
      <c r="E83" s="18">
        <f>'Цена на порамнување во ЕУР'!E83*'Среден курс'!$D$21</f>
        <v>0</v>
      </c>
      <c r="F83" s="18">
        <f>'Цена на порамнување во ЕУР'!F83*'Среден курс'!$D$21</f>
        <v>0</v>
      </c>
      <c r="G83" s="18">
        <f>'Цена на порамнување во ЕУР'!G83*'Среден курс'!$D$21</f>
        <v>0</v>
      </c>
      <c r="H83" s="18">
        <f>'Цена на порамнување во ЕУР'!H83*'Среден курс'!$D$21</f>
        <v>0</v>
      </c>
      <c r="I83" s="18">
        <f>'Цена на порамнување во ЕУР'!I83*'Среден курс'!$D$21</f>
        <v>0</v>
      </c>
      <c r="J83" s="18">
        <f>'Цена на порамнување во ЕУР'!J83*'Среден курс'!$D$21</f>
        <v>0</v>
      </c>
      <c r="K83" s="18">
        <f>'Цена на порамнување во ЕУР'!K83*'Среден курс'!$D$21</f>
        <v>0</v>
      </c>
      <c r="L83" s="18">
        <f>'Цена на порамнување во ЕУР'!L83*'Среден курс'!$D$21</f>
        <v>0</v>
      </c>
      <c r="M83" s="18">
        <f>'Цена на порамнување во ЕУР'!M83*'Среден курс'!$D$21</f>
        <v>0</v>
      </c>
      <c r="N83" s="18">
        <f>'Цена на порамнување во ЕУР'!N83*'Среден курс'!$D$21</f>
        <v>0</v>
      </c>
      <c r="O83" s="18">
        <f>'Цена на порамнување во ЕУР'!O83*'Среден курс'!$D$21</f>
        <v>0</v>
      </c>
      <c r="P83" s="18">
        <f>'Цена на порамнување во ЕУР'!P83*'Среден курс'!$D$21</f>
        <v>0</v>
      </c>
      <c r="Q83" s="18">
        <f>'Цена на порамнување во ЕУР'!Q83*'Среден курс'!$D$21</f>
        <v>0</v>
      </c>
      <c r="R83" s="18">
        <f>'Цена на порамнување во ЕУР'!R83*'Среден курс'!$D$21</f>
        <v>0</v>
      </c>
      <c r="S83" s="18">
        <f>'Цена на порамнување во ЕУР'!S83*'Среден курс'!$D$21</f>
        <v>0</v>
      </c>
      <c r="T83" s="18">
        <f>'Цена на порамнување во ЕУР'!T83*'Среден курс'!$D$21</f>
        <v>0</v>
      </c>
      <c r="U83" s="18">
        <f>'Цена на порамнување во ЕУР'!U83*'Среден курс'!$D$21</f>
        <v>0</v>
      </c>
      <c r="V83" s="18">
        <f>'Цена на порамнување во ЕУР'!V83*'Среден курс'!$D$21</f>
        <v>0</v>
      </c>
      <c r="W83" s="18">
        <f>'Цена на порамнување во ЕУР'!W83*'Среден курс'!$D$21</f>
        <v>0</v>
      </c>
      <c r="X83" s="18">
        <f>'Цена на порамнување во ЕУР'!X83*'Среден курс'!$D$21</f>
        <v>0</v>
      </c>
      <c r="Y83" s="18">
        <f>'Цена на порамнување во ЕУР'!Y83*'Среден курс'!$D$21</f>
        <v>0</v>
      </c>
      <c r="Z83" s="18">
        <f>'Цена на порамнување во ЕУР'!Z83*'Среден курс'!$D$21</f>
        <v>0</v>
      </c>
      <c r="AA83" s="29">
        <f>'Цена на порамнување во ЕУР'!AA83*'Среден курс'!$D$21</f>
        <v>0</v>
      </c>
    </row>
    <row r="84" spans="2:27" x14ac:dyDescent="0.25">
      <c r="B84" s="64">
        <v>44064</v>
      </c>
      <c r="C84" s="20" t="s">
        <v>25</v>
      </c>
      <c r="D84" s="14">
        <f>'Цена на порамнување во ЕУР'!D84*'Среден курс'!$D$22</f>
        <v>2403.1136601436265</v>
      </c>
      <c r="E84" s="14">
        <f>'Цена на порамнување во ЕУР'!E84*'Среден курс'!$D$22</f>
        <v>2438.8033500000001</v>
      </c>
      <c r="F84" s="15">
        <f>'Цена на порамнување во ЕУР'!F84*'Среден курс'!$D$22</f>
        <v>2145.1351500000001</v>
      </c>
      <c r="G84" s="15">
        <f>'Цена на порамнување во ЕУР'!G84*'Среден курс'!$D$22</f>
        <v>2097.01305</v>
      </c>
      <c r="H84" s="15">
        <f>'Цена на порамнување во ЕУР'!H84*'Среден курс'!$D$22</f>
        <v>2100.7147499999996</v>
      </c>
      <c r="I84" s="15">
        <f>'Цена на порамнување во ЕУР'!I84*'Среден курс'!$D$22</f>
        <v>2303.6913000000004</v>
      </c>
      <c r="J84" s="15">
        <f>'Цена на порамнување во ЕУР'!J84*'Среден курс'!$D$22</f>
        <v>2811.4411500000001</v>
      </c>
      <c r="K84" s="15">
        <f>'Цена на порамнување во ЕУР'!K84*'Среден курс'!$D$22</f>
        <v>2982.5254379562048</v>
      </c>
      <c r="L84" s="15">
        <f>'Цена на порамнување во ЕУР'!L84*'Среден курс'!$D$22</f>
        <v>3307.9410225593665</v>
      </c>
      <c r="M84" s="15">
        <f>'Цена на порамнување во ЕУР'!M84*'Среден курс'!$D$22</f>
        <v>2934.4455562499993</v>
      </c>
      <c r="N84" s="15">
        <f>'Цена на порамнување во ЕУР'!N84*'Среден курс'!$D$22</f>
        <v>2840.663967285383</v>
      </c>
      <c r="O84" s="15">
        <f>'Цена на порамнување во ЕУР'!O84*'Среден курс'!$D$22</f>
        <v>2757.9321679980753</v>
      </c>
      <c r="P84" s="15">
        <f>'Цена на порамнување во ЕУР'!P84*'Среден курс'!$D$22</f>
        <v>2539.8888090997643</v>
      </c>
      <c r="Q84" s="15">
        <f>'Цена на порамнување во ЕУР'!Q84*'Среден курс'!$D$22</f>
        <v>2317.8162078947366</v>
      </c>
      <c r="R84" s="15">
        <f>'Цена на порамнување во ЕУР'!R84*'Среден курс'!$D$22</f>
        <v>2383.3363270330901</v>
      </c>
      <c r="S84" s="15">
        <f>'Цена на порамнување во ЕУР'!S84*'Среден курс'!$D$22</f>
        <v>2418.1694410994764</v>
      </c>
      <c r="T84" s="15">
        <f>'Цена на порамнување во ЕУР'!T84*'Среден курс'!$D$22</f>
        <v>0</v>
      </c>
      <c r="U84" s="15">
        <f>'Цена на порамнување во ЕУР'!U84*'Среден курс'!$D$22</f>
        <v>3394.1825972392639</v>
      </c>
      <c r="V84" s="15">
        <f>'Цена на порамнување во ЕУР'!V84*'Среден курс'!$D$22</f>
        <v>3416.7562720773767</v>
      </c>
      <c r="W84" s="15">
        <f>'Цена на порамнување во ЕУР'!W84*'Среден курс'!$D$22</f>
        <v>3830.2751418381176</v>
      </c>
      <c r="X84" s="15">
        <f>'Цена на порамнување во ЕУР'!X84*'Среден курс'!$D$22</f>
        <v>3868.6972111623454</v>
      </c>
      <c r="Y84" s="15">
        <f>'Цена на порамнување во ЕУР'!Y84*'Среден курс'!$D$22</f>
        <v>3290.085966891892</v>
      </c>
      <c r="Z84" s="16">
        <f>'Цена на порамнување во ЕУР'!Z84*'Среден курс'!$D$22</f>
        <v>2979.5474390300233</v>
      </c>
      <c r="AA84" s="27">
        <f>'Цена на порамнување во ЕУР'!AA84*'Среден курс'!$D$22</f>
        <v>2674.0769817073174</v>
      </c>
    </row>
    <row r="85" spans="2:27" x14ac:dyDescent="0.25">
      <c r="B85" s="65"/>
      <c r="C85" s="19" t="s">
        <v>26</v>
      </c>
      <c r="D85" s="17">
        <f>'Цена на порамнување во ЕУР'!D85*'Среден курс'!$D$22</f>
        <v>0</v>
      </c>
      <c r="E85" s="17">
        <f>'Цена на порамнување во ЕУР'!E85*'Среден курс'!$D$22</f>
        <v>0</v>
      </c>
      <c r="F85" s="17">
        <f>'Цена на порамнување во ЕУР'!F85*'Среден курс'!$D$22</f>
        <v>0</v>
      </c>
      <c r="G85" s="17">
        <f>'Цена на порамнување во ЕУР'!G85*'Среден курс'!$D$22</f>
        <v>0</v>
      </c>
      <c r="H85" s="17">
        <f>'Цена на порамнување во ЕУР'!H85*'Среден курс'!$D$22</f>
        <v>0</v>
      </c>
      <c r="I85" s="17">
        <f>'Цена на порамнување во ЕУР'!I85*'Среден курс'!$D$22</f>
        <v>0</v>
      </c>
      <c r="J85" s="17">
        <f>'Цена на порамнување во ЕУР'!J85*'Среден курс'!$D$22</f>
        <v>0</v>
      </c>
      <c r="K85" s="17">
        <f>'Цена на порамнување во ЕУР'!K85*'Среден курс'!$D$22</f>
        <v>0</v>
      </c>
      <c r="L85" s="17">
        <f>'Цена на порамнување во ЕУР'!L85*'Среден курс'!$D$22</f>
        <v>0</v>
      </c>
      <c r="M85" s="17">
        <f>'Цена на порамнување во ЕУР'!M85*'Среден курс'!$D$22</f>
        <v>0</v>
      </c>
      <c r="N85" s="17">
        <f>'Цена на порамнување во ЕУР'!N85*'Среден курс'!$D$22</f>
        <v>0</v>
      </c>
      <c r="O85" s="17">
        <f>'Цена на порамнување во ЕУР'!O85*'Среден курс'!$D$22</f>
        <v>0</v>
      </c>
      <c r="P85" s="17">
        <f>'Цена на порамнување во ЕУР'!P85*'Среден курс'!$D$22</f>
        <v>0</v>
      </c>
      <c r="Q85" s="17">
        <f>'Цена на порамнување во ЕУР'!Q85*'Среден курс'!$D$22</f>
        <v>0</v>
      </c>
      <c r="R85" s="17">
        <f>'Цена на порамнување во ЕУР'!R85*'Среден курс'!$D$22</f>
        <v>0</v>
      </c>
      <c r="S85" s="17">
        <f>'Цена на порамнување во ЕУР'!S85*'Среден курс'!$D$22</f>
        <v>0</v>
      </c>
      <c r="T85" s="17">
        <f>'Цена на порамнување во ЕУР'!T85*'Среден курс'!$D$22</f>
        <v>1088.2998</v>
      </c>
      <c r="U85" s="17">
        <f>'Цена на порамнување во ЕУР'!U85*'Среден курс'!$D$22</f>
        <v>0</v>
      </c>
      <c r="V85" s="17">
        <f>'Цена на порамнување во ЕУР'!V85*'Среден курс'!$D$22</f>
        <v>0</v>
      </c>
      <c r="W85" s="17">
        <f>'Цена на порамнување во ЕУР'!W85*'Среден курс'!$D$22</f>
        <v>0</v>
      </c>
      <c r="X85" s="17">
        <f>'Цена на порамнување во ЕУР'!X85*'Среден курс'!$D$22</f>
        <v>0</v>
      </c>
      <c r="Y85" s="17">
        <f>'Цена на порамнување во ЕУР'!Y85*'Среден курс'!$D$22</f>
        <v>0</v>
      </c>
      <c r="Z85" s="17">
        <f>'Цена на порамнување во ЕУР'!Z85*'Среден курс'!$D$22</f>
        <v>0</v>
      </c>
      <c r="AA85" s="28">
        <f>'Цена на порамнување во ЕУР'!AA85*'Среден курс'!$D$22</f>
        <v>0</v>
      </c>
    </row>
    <row r="86" spans="2:27" x14ac:dyDescent="0.25">
      <c r="B86" s="65"/>
      <c r="C86" s="19" t="s">
        <v>27</v>
      </c>
      <c r="D86" s="17">
        <f>'Цена на порамнување во ЕУР'!D86*'Среден курс'!$D$22</f>
        <v>0</v>
      </c>
      <c r="E86" s="17">
        <f>'Цена на порамнување во ЕУР'!E86*'Среден курс'!$D$22</f>
        <v>0</v>
      </c>
      <c r="F86" s="17">
        <f>'Цена на порамнување во ЕУР'!F86*'Среден курс'!$D$22</f>
        <v>0</v>
      </c>
      <c r="G86" s="17">
        <f>'Цена на порамнување во ЕУР'!G86*'Среден курс'!$D$22</f>
        <v>0</v>
      </c>
      <c r="H86" s="17">
        <f>'Цена на порамнување во ЕУР'!H86*'Среден курс'!$D$22</f>
        <v>0</v>
      </c>
      <c r="I86" s="17">
        <f>'Цена на порамнување во ЕУР'!I86*'Среден курс'!$D$22</f>
        <v>0</v>
      </c>
      <c r="J86" s="17">
        <f>'Цена на порамнување во ЕУР'!J86*'Среден курс'!$D$22</f>
        <v>0</v>
      </c>
      <c r="K86" s="17">
        <f>'Цена на порамнување во ЕУР'!K86*'Среден курс'!$D$22</f>
        <v>0</v>
      </c>
      <c r="L86" s="17">
        <f>'Цена на порамнување во ЕУР'!L86*'Среден курс'!$D$22</f>
        <v>0</v>
      </c>
      <c r="M86" s="17">
        <f>'Цена на порамнување во ЕУР'!M86*'Среден курс'!$D$22</f>
        <v>0</v>
      </c>
      <c r="N86" s="17">
        <f>'Цена на порамнување во ЕУР'!N86*'Среден курс'!$D$22</f>
        <v>0</v>
      </c>
      <c r="O86" s="17">
        <f>'Цена на порамнување во ЕУР'!O86*'Среден курс'!$D$22</f>
        <v>0</v>
      </c>
      <c r="P86" s="17">
        <f>'Цена на порамнување во ЕУР'!P86*'Среден курс'!$D$22</f>
        <v>0</v>
      </c>
      <c r="Q86" s="17">
        <f>'Цена на порамнување во ЕУР'!Q86*'Среден курс'!$D$22</f>
        <v>0</v>
      </c>
      <c r="R86" s="17">
        <f>'Цена на порамнување во ЕУР'!R86*'Среден курс'!$D$22</f>
        <v>0</v>
      </c>
      <c r="S86" s="17">
        <f>'Цена на порамнување во ЕУР'!S86*'Среден курс'!$D$22</f>
        <v>0</v>
      </c>
      <c r="T86" s="17">
        <f>'Цена на порамнување во ЕУР'!T86*'Среден курс'!$D$22</f>
        <v>0</v>
      </c>
      <c r="U86" s="17">
        <f>'Цена на порамнување во ЕУР'!U86*'Среден курс'!$D$22</f>
        <v>0</v>
      </c>
      <c r="V86" s="17">
        <f>'Цена на порамнување во ЕУР'!V86*'Среден курс'!$D$22</f>
        <v>0</v>
      </c>
      <c r="W86" s="17">
        <f>'Цена на порамнување во ЕУР'!W86*'Среден курс'!$D$22</f>
        <v>0</v>
      </c>
      <c r="X86" s="17">
        <f>'Цена на порамнување во ЕУР'!X86*'Среден курс'!$D$22</f>
        <v>0</v>
      </c>
      <c r="Y86" s="17">
        <f>'Цена на порамнување во ЕУР'!Y86*'Среден курс'!$D$22</f>
        <v>0</v>
      </c>
      <c r="Z86" s="17">
        <f>'Цена на порамнување во ЕУР'!Z86*'Среден курс'!$D$22</f>
        <v>0</v>
      </c>
      <c r="AA86" s="28">
        <f>'Цена на порамнување во ЕУР'!AA86*'Среден курс'!$D$22</f>
        <v>0</v>
      </c>
    </row>
    <row r="87" spans="2:27" x14ac:dyDescent="0.25">
      <c r="B87" s="66"/>
      <c r="C87" s="21" t="s">
        <v>28</v>
      </c>
      <c r="D87" s="18">
        <f>'Цена на порамнување во ЕУР'!D87*'Среден курс'!$D$22</f>
        <v>0</v>
      </c>
      <c r="E87" s="18">
        <f>'Цена на порамнување во ЕУР'!E87*'Среден курс'!$D$22</f>
        <v>0</v>
      </c>
      <c r="F87" s="18">
        <f>'Цена на порамнување во ЕУР'!F87*'Среден курс'!$D$22</f>
        <v>0</v>
      </c>
      <c r="G87" s="18">
        <f>'Цена на порамнување во ЕУР'!G87*'Среден курс'!$D$22</f>
        <v>0</v>
      </c>
      <c r="H87" s="18">
        <f>'Цена на порамнување во ЕУР'!H87*'Среден курс'!$D$22</f>
        <v>0</v>
      </c>
      <c r="I87" s="18">
        <f>'Цена на порамнување во ЕУР'!I87*'Среден курс'!$D$22</f>
        <v>0</v>
      </c>
      <c r="J87" s="18">
        <f>'Цена на порамнување во ЕУР'!J87*'Среден курс'!$D$22</f>
        <v>0</v>
      </c>
      <c r="K87" s="18">
        <f>'Цена на порамнување во ЕУР'!K87*'Среден курс'!$D$22</f>
        <v>0</v>
      </c>
      <c r="L87" s="18">
        <f>'Цена на порамнување во ЕУР'!L87*'Среден курс'!$D$22</f>
        <v>0</v>
      </c>
      <c r="M87" s="18">
        <f>'Цена на порамнување во ЕУР'!M87*'Среден курс'!$D$22</f>
        <v>0</v>
      </c>
      <c r="N87" s="18">
        <f>'Цена на порамнување во ЕУР'!N87*'Среден курс'!$D$22</f>
        <v>0</v>
      </c>
      <c r="O87" s="18">
        <f>'Цена на порамнување во ЕУР'!O87*'Среден курс'!$D$22</f>
        <v>0</v>
      </c>
      <c r="P87" s="18">
        <f>'Цена на порамнување во ЕУР'!P87*'Среден курс'!$D$22</f>
        <v>0</v>
      </c>
      <c r="Q87" s="18">
        <f>'Цена на порамнување во ЕУР'!Q87*'Среден курс'!$D$22</f>
        <v>0</v>
      </c>
      <c r="R87" s="18">
        <f>'Цена на порамнување во ЕУР'!R87*'Среден курс'!$D$22</f>
        <v>0</v>
      </c>
      <c r="S87" s="18">
        <f>'Цена на порамнување во ЕУР'!S87*'Среден курс'!$D$22</f>
        <v>0</v>
      </c>
      <c r="T87" s="18">
        <f>'Цена на порамнување во ЕУР'!T87*'Среден курс'!$D$22</f>
        <v>0</v>
      </c>
      <c r="U87" s="18">
        <f>'Цена на порамнување во ЕУР'!U87*'Среден курс'!$D$22</f>
        <v>0</v>
      </c>
      <c r="V87" s="18">
        <f>'Цена на порамнување во ЕУР'!V87*'Среден курс'!$D$22</f>
        <v>0</v>
      </c>
      <c r="W87" s="18">
        <f>'Цена на порамнување во ЕУР'!W87*'Среден курс'!$D$22</f>
        <v>0</v>
      </c>
      <c r="X87" s="18">
        <f>'Цена на порамнување во ЕУР'!X87*'Среден курс'!$D$22</f>
        <v>0</v>
      </c>
      <c r="Y87" s="18">
        <f>'Цена на порамнување во ЕУР'!Y87*'Среден курс'!$D$22</f>
        <v>0</v>
      </c>
      <c r="Z87" s="18">
        <f>'Цена на порамнување во ЕУР'!Z87*'Среден курс'!$D$22</f>
        <v>0</v>
      </c>
      <c r="AA87" s="29">
        <f>'Цена на порамнување во ЕУР'!AA87*'Среден курс'!$D$22</f>
        <v>0</v>
      </c>
    </row>
    <row r="88" spans="2:27" x14ac:dyDescent="0.25">
      <c r="B88" s="64">
        <v>44065</v>
      </c>
      <c r="C88" s="20" t="s">
        <v>25</v>
      </c>
      <c r="D88" s="14">
        <f>'Цена на порамнување во ЕУР'!D88*'Среден курс'!$D$23</f>
        <v>2732.2405592417063</v>
      </c>
      <c r="E88" s="14">
        <f>'Цена на порамнување во ЕУР'!E88*'Среден курс'!$D$23</f>
        <v>2468.4169499999998</v>
      </c>
      <c r="F88" s="15">
        <f>'Цена на порамнување во ЕУР'!F88*'Среден курс'!$D$23</f>
        <v>2219.1691499999997</v>
      </c>
      <c r="G88" s="15">
        <f>'Цена на порамнување во ЕУР'!G88*'Среден курс'!$D$23</f>
        <v>2063.6977500000003</v>
      </c>
      <c r="H88" s="15">
        <f>'Цена на порамнување во ЕУР'!H88*'Среден курс'!$D$23</f>
        <v>0</v>
      </c>
      <c r="I88" s="15">
        <f>'Цена на порамнување во ЕУР'!I88*'Среден курс'!$D$23</f>
        <v>0</v>
      </c>
      <c r="J88" s="15">
        <f>'Цена на порамнување во ЕУР'!J88*'Среден курс'!$D$23</f>
        <v>2124.1588499999998</v>
      </c>
      <c r="K88" s="15">
        <f>'Цена на порамнување во ЕУР'!K88*'Среден курс'!$D$23</f>
        <v>0</v>
      </c>
      <c r="L88" s="15">
        <f>'Цена на порамнување во ЕУР'!L88*'Среден курс'!$D$23</f>
        <v>2902.1327999999999</v>
      </c>
      <c r="M88" s="15">
        <f>'Цена на порамнување во ЕУР'!M88*'Среден курс'!$D$23</f>
        <v>2464.1698686329282</v>
      </c>
      <c r="N88" s="15">
        <f>'Цена на порамнување во ЕУР'!N88*'Среден курс'!$D$23</f>
        <v>0</v>
      </c>
      <c r="O88" s="15">
        <f>'Цена на порамнување во ЕУР'!O88*'Среден курс'!$D$23</f>
        <v>2552.1986180092058</v>
      </c>
      <c r="P88" s="15">
        <f>'Цена на порамнување во ЕУР'!P88*'Среден курс'!$D$23</f>
        <v>2297.4873317529468</v>
      </c>
      <c r="Q88" s="15">
        <f>'Цена на порамнување во ЕУР'!Q88*'Среден курс'!$D$23</f>
        <v>2365.3863000000001</v>
      </c>
      <c r="R88" s="15">
        <f>'Цена на порамнување во ЕУР'!R88*'Среден курс'!$D$23</f>
        <v>2082.6181060760305</v>
      </c>
      <c r="S88" s="15">
        <f>'Цена на порамнување во ЕУР'!S88*'Среден курс'!$D$23</f>
        <v>2261.6661176470593</v>
      </c>
      <c r="T88" s="15">
        <f>'Цена на порамнување во ЕУР'!T88*'Среден курс'!$D$23</f>
        <v>2643.8122058823533</v>
      </c>
      <c r="U88" s="15">
        <f>'Цена на порамнување во ЕУР'!U88*'Среден курс'!$D$23</f>
        <v>3559.6321695170304</v>
      </c>
      <c r="V88" s="15">
        <f>'Цена на порамнување во ЕУР'!V88*'Среден курс'!$D$23</f>
        <v>2809.0943784688993</v>
      </c>
      <c r="W88" s="15">
        <f>'Цена на порамнување во ЕУР'!W88*'Среден курс'!$D$23</f>
        <v>3401.0267177905312</v>
      </c>
      <c r="X88" s="15">
        <f>'Цена на порамнување во ЕУР'!X88*'Среден курс'!$D$23</f>
        <v>4129.9638236944538</v>
      </c>
      <c r="Y88" s="15">
        <f>'Цена на порамнување во ЕУР'!Y88*'Среден курс'!$D$23</f>
        <v>2923.0159888824887</v>
      </c>
      <c r="Z88" s="16">
        <f>'Цена на порамнување во ЕУР'!Z88*'Среден курс'!$D$23</f>
        <v>2682.2796822580644</v>
      </c>
      <c r="AA88" s="27">
        <f>'Цена на порамнување во ЕУР'!AA88*'Среден курс'!$D$23</f>
        <v>2356.0381316992261</v>
      </c>
    </row>
    <row r="89" spans="2:27" x14ac:dyDescent="0.25">
      <c r="B89" s="65"/>
      <c r="C89" s="19" t="s">
        <v>26</v>
      </c>
      <c r="D89" s="17">
        <f>'Цена на порамнување во ЕУР'!D89*'Среден курс'!$D$23</f>
        <v>0</v>
      </c>
      <c r="E89" s="17">
        <f>'Цена на порамнување во ЕУР'!E89*'Среден курс'!$D$23</f>
        <v>0</v>
      </c>
      <c r="F89" s="17">
        <f>'Цена на порамнување во ЕУР'!F89*'Среден курс'!$D$23</f>
        <v>0</v>
      </c>
      <c r="G89" s="17">
        <f>'Цена на порамнување во ЕУР'!G89*'Среден курс'!$D$23</f>
        <v>0</v>
      </c>
      <c r="H89" s="17">
        <f>'Цена на порамнување во ЕУР'!H89*'Среден курс'!$D$23</f>
        <v>1028.4556500000001</v>
      </c>
      <c r="I89" s="17">
        <f>'Цена на порамнување во ЕУР'!I89*'Среден курс'!$D$23</f>
        <v>1028.4556500000001</v>
      </c>
      <c r="J89" s="17">
        <f>'Цена на порамнување во ЕУР'!J89*'Среден курс'!$D$23</f>
        <v>0</v>
      </c>
      <c r="K89" s="17">
        <f>'Цена на порамнување во ЕУР'!K89*'Среден курс'!$D$23</f>
        <v>911.74075359116046</v>
      </c>
      <c r="L89" s="17">
        <f>'Цена на порамнување во ЕУР'!L89*'Среден курс'!$D$23</f>
        <v>0</v>
      </c>
      <c r="M89" s="17">
        <f>'Цена на порамнување во ЕУР'!M89*'Среден курс'!$D$23</f>
        <v>0</v>
      </c>
      <c r="N89" s="17">
        <f>'Цена на порамнување во ЕУР'!N89*'Среден курс'!$D$23</f>
        <v>1028.4556500000001</v>
      </c>
      <c r="O89" s="17">
        <f>'Цена на порамнување во ЕУР'!O89*'Среден курс'!$D$23</f>
        <v>0</v>
      </c>
      <c r="P89" s="17">
        <f>'Цена на порамнување во ЕУР'!P89*'Среден курс'!$D$23</f>
        <v>0</v>
      </c>
      <c r="Q89" s="17">
        <f>'Цена на порамнување во ЕУР'!Q89*'Среден курс'!$D$23</f>
        <v>0</v>
      </c>
      <c r="R89" s="17">
        <f>'Цена на порамнување во ЕУР'!R89*'Среден курс'!$D$23</f>
        <v>0</v>
      </c>
      <c r="S89" s="17">
        <f>'Цена на порамнување во ЕУР'!S89*'Среден курс'!$D$23</f>
        <v>0</v>
      </c>
      <c r="T89" s="17">
        <f>'Цена на порамнување во ЕУР'!T89*'Среден курс'!$D$23</f>
        <v>0</v>
      </c>
      <c r="U89" s="17">
        <f>'Цена на порамнување во ЕУР'!U89*'Среден курс'!$D$23</f>
        <v>0</v>
      </c>
      <c r="V89" s="17">
        <f>'Цена на порамнување во ЕУР'!V89*'Среден курс'!$D$23</f>
        <v>0</v>
      </c>
      <c r="W89" s="17">
        <f>'Цена на порамнување во ЕУР'!W89*'Среден курс'!$D$23</f>
        <v>0</v>
      </c>
      <c r="X89" s="17">
        <f>'Цена на порамнување во ЕУР'!X89*'Среден курс'!$D$23</f>
        <v>0</v>
      </c>
      <c r="Y89" s="17">
        <f>'Цена на порамнување во ЕУР'!Y89*'Среден курс'!$D$23</f>
        <v>0</v>
      </c>
      <c r="Z89" s="17">
        <f>'Цена на порамнување во ЕУР'!Z89*'Среден курс'!$D$23</f>
        <v>0</v>
      </c>
      <c r="AA89" s="28">
        <f>'Цена на порамнување во ЕУР'!AA89*'Среден курс'!$D$23</f>
        <v>0</v>
      </c>
    </row>
    <row r="90" spans="2:27" x14ac:dyDescent="0.25">
      <c r="B90" s="65"/>
      <c r="C90" s="19" t="s">
        <v>27</v>
      </c>
      <c r="D90" s="17">
        <f>'Цена на порамнување во ЕУР'!D90*'Среден курс'!$D$23</f>
        <v>0</v>
      </c>
      <c r="E90" s="17">
        <f>'Цена на порамнување во ЕУР'!E90*'Среден курс'!$D$23</f>
        <v>0</v>
      </c>
      <c r="F90" s="17">
        <f>'Цена на порамнување во ЕУР'!F90*'Среден курс'!$D$23</f>
        <v>0</v>
      </c>
      <c r="G90" s="17">
        <f>'Цена на порамнување во ЕУР'!G90*'Среден курс'!$D$23</f>
        <v>0</v>
      </c>
      <c r="H90" s="17">
        <f>'Цена на порамнување во ЕУР'!H90*'Среден курс'!$D$23</f>
        <v>0</v>
      </c>
      <c r="I90" s="17">
        <f>'Цена на порамнување во ЕУР'!I90*'Среден курс'!$D$23</f>
        <v>0</v>
      </c>
      <c r="J90" s="17">
        <f>'Цена на порамнување во ЕУР'!J90*'Среден курс'!$D$23</f>
        <v>0</v>
      </c>
      <c r="K90" s="17">
        <f>'Цена на порамнување во ЕУР'!K90*'Среден курс'!$D$23</f>
        <v>0</v>
      </c>
      <c r="L90" s="17">
        <f>'Цена на порамнување во ЕУР'!L90*'Среден курс'!$D$23</f>
        <v>0</v>
      </c>
      <c r="M90" s="17">
        <f>'Цена на порамнување во ЕУР'!M90*'Среден курс'!$D$23</f>
        <v>0</v>
      </c>
      <c r="N90" s="17">
        <f>'Цена на порамнување во ЕУР'!N90*'Среден курс'!$D$23</f>
        <v>0</v>
      </c>
      <c r="O90" s="17">
        <f>'Цена на порамнување во ЕУР'!O90*'Среден курс'!$D$23</f>
        <v>0</v>
      </c>
      <c r="P90" s="17">
        <f>'Цена на порамнување во ЕУР'!P90*'Среден курс'!$D$23</f>
        <v>0</v>
      </c>
      <c r="Q90" s="17">
        <f>'Цена на порамнување во ЕУР'!Q90*'Среден курс'!$D$23</f>
        <v>0</v>
      </c>
      <c r="R90" s="17">
        <f>'Цена на порамнување во ЕУР'!R90*'Среден курс'!$D$23</f>
        <v>0</v>
      </c>
      <c r="S90" s="17">
        <f>'Цена на порамнување во ЕУР'!S90*'Среден курс'!$D$23</f>
        <v>0</v>
      </c>
      <c r="T90" s="17">
        <f>'Цена на порамнување во ЕУР'!T90*'Среден курс'!$D$23</f>
        <v>0</v>
      </c>
      <c r="U90" s="17">
        <f>'Цена на порамнување во ЕУР'!U90*'Среден курс'!$D$23</f>
        <v>0</v>
      </c>
      <c r="V90" s="17">
        <f>'Цена на порамнување во ЕУР'!V90*'Среден курс'!$D$23</f>
        <v>0</v>
      </c>
      <c r="W90" s="17">
        <f>'Цена на порамнување во ЕУР'!W90*'Среден курс'!$D$23</f>
        <v>0</v>
      </c>
      <c r="X90" s="17">
        <f>'Цена на порамнување во ЕУР'!X90*'Среден курс'!$D$23</f>
        <v>0</v>
      </c>
      <c r="Y90" s="17">
        <f>'Цена на порамнување во ЕУР'!Y90*'Среден курс'!$D$23</f>
        <v>0</v>
      </c>
      <c r="Z90" s="17">
        <f>'Цена на порамнување во ЕУР'!Z90*'Среден курс'!$D$23</f>
        <v>0</v>
      </c>
      <c r="AA90" s="28">
        <f>'Цена на порамнување во ЕУР'!AA90*'Среден курс'!$D$23</f>
        <v>0</v>
      </c>
    </row>
    <row r="91" spans="2:27" x14ac:dyDescent="0.25">
      <c r="B91" s="66"/>
      <c r="C91" s="21" t="s">
        <v>28</v>
      </c>
      <c r="D91" s="18">
        <f>'Цена на порамнување во ЕУР'!D91*'Среден курс'!$D$23</f>
        <v>0</v>
      </c>
      <c r="E91" s="18">
        <f>'Цена на порамнување во ЕУР'!E91*'Среден курс'!$D$23</f>
        <v>0</v>
      </c>
      <c r="F91" s="18">
        <f>'Цена на порамнување во ЕУР'!F91*'Среден курс'!$D$23</f>
        <v>0</v>
      </c>
      <c r="G91" s="18">
        <f>'Цена на порамнување во ЕУР'!G91*'Среден курс'!$D$23</f>
        <v>0</v>
      </c>
      <c r="H91" s="18">
        <f>'Цена на порамнување во ЕУР'!H91*'Среден курс'!$D$23</f>
        <v>0</v>
      </c>
      <c r="I91" s="18">
        <f>'Цена на порамнување во ЕУР'!I91*'Среден курс'!$D$23</f>
        <v>0</v>
      </c>
      <c r="J91" s="18">
        <f>'Цена на порамнување во ЕУР'!J91*'Среден курс'!$D$23</f>
        <v>0</v>
      </c>
      <c r="K91" s="18">
        <f>'Цена на порамнување во ЕУР'!K91*'Среден курс'!$D$23</f>
        <v>0</v>
      </c>
      <c r="L91" s="18">
        <f>'Цена на порамнување во ЕУР'!L91*'Среден курс'!$D$23</f>
        <v>0</v>
      </c>
      <c r="M91" s="18">
        <f>'Цена на порамнување во ЕУР'!M91*'Среден курс'!$D$23</f>
        <v>0</v>
      </c>
      <c r="N91" s="18">
        <f>'Цена на порамнување во ЕУР'!N91*'Среден курс'!$D$23</f>
        <v>0</v>
      </c>
      <c r="O91" s="18">
        <f>'Цена на порамнување во ЕУР'!O91*'Среден курс'!$D$23</f>
        <v>0</v>
      </c>
      <c r="P91" s="18">
        <f>'Цена на порамнување во ЕУР'!P91*'Среден курс'!$D$23</f>
        <v>0</v>
      </c>
      <c r="Q91" s="18">
        <f>'Цена на порамнување во ЕУР'!Q91*'Среден курс'!$D$23</f>
        <v>0</v>
      </c>
      <c r="R91" s="18">
        <f>'Цена на порамнување во ЕУР'!R91*'Среден курс'!$D$23</f>
        <v>0</v>
      </c>
      <c r="S91" s="18">
        <f>'Цена на порамнување во ЕУР'!S91*'Среден курс'!$D$23</f>
        <v>0</v>
      </c>
      <c r="T91" s="18">
        <f>'Цена на порамнување во ЕУР'!T91*'Среден курс'!$D$23</f>
        <v>0</v>
      </c>
      <c r="U91" s="18">
        <f>'Цена на порамнување во ЕУР'!U91*'Среден курс'!$D$23</f>
        <v>0</v>
      </c>
      <c r="V91" s="18">
        <f>'Цена на порамнување во ЕУР'!V91*'Среден курс'!$D$23</f>
        <v>0</v>
      </c>
      <c r="W91" s="18">
        <f>'Цена на порамнување во ЕУР'!W91*'Среден курс'!$D$23</f>
        <v>0</v>
      </c>
      <c r="X91" s="18">
        <f>'Цена на порамнување во ЕУР'!X91*'Среден курс'!$D$23</f>
        <v>0</v>
      </c>
      <c r="Y91" s="18">
        <f>'Цена на порамнување во ЕУР'!Y91*'Среден курс'!$D$23</f>
        <v>0</v>
      </c>
      <c r="Z91" s="18">
        <f>'Цена на порамнување во ЕУР'!Z91*'Среден курс'!$D$23</f>
        <v>0</v>
      </c>
      <c r="AA91" s="29">
        <f>'Цена на порамнување во ЕУР'!AA91*'Среден курс'!$D$23</f>
        <v>0</v>
      </c>
    </row>
    <row r="92" spans="2:27" x14ac:dyDescent="0.25">
      <c r="B92" s="64">
        <v>44066</v>
      </c>
      <c r="C92" s="20" t="s">
        <v>25</v>
      </c>
      <c r="D92" s="14">
        <f>'Цена на порамнување во ЕУР'!D92*'Среден курс'!$D$24</f>
        <v>2228.6418531128402</v>
      </c>
      <c r="E92" s="14">
        <f>'Цена на порамнување во ЕУР'!E92*'Среден курс'!$D$24</f>
        <v>1830.0711240000003</v>
      </c>
      <c r="F92" s="15">
        <f>'Цена на порамнување во ЕУР'!F92*'Среден курс'!$D$24</f>
        <v>1789.155</v>
      </c>
      <c r="G92" s="15">
        <f>'Цена на порамнување во ЕУР'!G92*'Среден курс'!$D$24</f>
        <v>0</v>
      </c>
      <c r="H92" s="15">
        <f>'Цена на порамнување во ЕУР'!H92*'Среден курс'!$D$24</f>
        <v>0</v>
      </c>
      <c r="I92" s="15">
        <f>'Цена на порамнување во ЕУР'!I92*'Среден курс'!$D$24</f>
        <v>0</v>
      </c>
      <c r="J92" s="15">
        <f>'Цена на порамнување во ЕУР'!J92*'Среден курс'!$D$24</f>
        <v>0</v>
      </c>
      <c r="K92" s="15">
        <f>'Цена на порамнување во ЕУР'!K92*'Среден курс'!$D$24</f>
        <v>0</v>
      </c>
      <c r="L92" s="15">
        <f>'Цена на порамнување во ЕУР'!L92*'Среден курс'!$D$24</f>
        <v>0</v>
      </c>
      <c r="M92" s="15">
        <f>'Цена на порамнување во ЕУР'!M92*'Среден курс'!$D$24</f>
        <v>2039.0065596209911</v>
      </c>
      <c r="N92" s="15">
        <f>'Цена на порамнување во ЕУР'!N92*'Среден курс'!$D$24</f>
        <v>2293.8267650305311</v>
      </c>
      <c r="O92" s="15">
        <f>'Цена на порамнување во ЕУР'!O92*'Среден курс'!$D$24</f>
        <v>2222.6305827389442</v>
      </c>
      <c r="P92" s="15">
        <f>'Цена на порамнување во ЕУР'!P92*'Среден курс'!$D$24</f>
        <v>2311.082830428179</v>
      </c>
      <c r="Q92" s="15">
        <f>'Цена на порамнување во ЕУР'!Q92*'Среден курс'!$D$24</f>
        <v>1972.156759133127</v>
      </c>
      <c r="R92" s="15">
        <f>'Цена на порамнување во ЕУР'!R92*'Среден курс'!$D$24</f>
        <v>2114.9938802079892</v>
      </c>
      <c r="S92" s="15">
        <f>'Цена на порамнување во ЕУР'!S92*'Среден курс'!$D$24</f>
        <v>2235.1880752941179</v>
      </c>
      <c r="T92" s="15">
        <f>'Цена на порамнување во ЕУР'!T92*'Среден курс'!$D$24</f>
        <v>2422.3342771698117</v>
      </c>
      <c r="U92" s="15">
        <f>'Цена на порамнување во ЕУР'!U92*'Среден курс'!$D$24</f>
        <v>2851.7698087051144</v>
      </c>
      <c r="V92" s="15">
        <f>'Цена на порамнување во ЕУР'!V92*'Среден курс'!$D$24</f>
        <v>2956.314401162791</v>
      </c>
      <c r="W92" s="15">
        <f>'Цена на порамнување во ЕУР'!W92*'Среден курс'!$D$24</f>
        <v>3033.8858999999998</v>
      </c>
      <c r="X92" s="15">
        <f>'Цена на порамнување во ЕУР'!X92*'Среден курс'!$D$24</f>
        <v>3796.3636661473088</v>
      </c>
      <c r="Y92" s="15">
        <f>'Цена на порамнување во ЕУР'!Y92*'Среден курс'!$D$24</f>
        <v>3322.3318363636363</v>
      </c>
      <c r="Z92" s="16">
        <f>'Цена на порамнување во ЕУР'!Z92*'Среден курс'!$D$24</f>
        <v>3038.3472688524589</v>
      </c>
      <c r="AA92" s="27">
        <f>'Цена на порамнување во ЕУР'!AA92*'Среден курс'!$D$24</f>
        <v>2793.4034802631577</v>
      </c>
    </row>
    <row r="93" spans="2:27" x14ac:dyDescent="0.25">
      <c r="B93" s="65"/>
      <c r="C93" s="19" t="s">
        <v>26</v>
      </c>
      <c r="D93" s="17">
        <f>'Цена на порамнување во ЕУР'!D93*'Среден курс'!$D$24</f>
        <v>0</v>
      </c>
      <c r="E93" s="17">
        <f>'Цена на порамнување во ЕУР'!E93*'Среден курс'!$D$24</f>
        <v>0</v>
      </c>
      <c r="F93" s="17">
        <f>'Цена на порамнување во ЕУР'!F93*'Среден курс'!$D$24</f>
        <v>0</v>
      </c>
      <c r="G93" s="17">
        <f>'Цена на порамнување во ЕУР'!G93*'Среден курс'!$D$24</f>
        <v>1028.4556500000001</v>
      </c>
      <c r="H93" s="17">
        <f>'Цена на порамнување во ЕУР'!H93*'Среден курс'!$D$24</f>
        <v>804.68387319859403</v>
      </c>
      <c r="I93" s="17">
        <f>'Цена на порамнување во ЕУР'!I93*'Среден курс'!$D$24</f>
        <v>653.96699999999998</v>
      </c>
      <c r="J93" s="17">
        <f>'Цена на порамнување во ЕУР'!J93*'Среден курс'!$D$24</f>
        <v>653.96699999999998</v>
      </c>
      <c r="K93" s="17">
        <f>'Цена на порамнување во ЕУР'!K93*'Среден курс'!$D$24</f>
        <v>668.02384056785377</v>
      </c>
      <c r="L93" s="17">
        <f>'Цена на порамнување во ЕУР'!L93*'Среден курс'!$D$24</f>
        <v>1028.4556500000001</v>
      </c>
      <c r="M93" s="17">
        <f>'Цена на порамнување во ЕУР'!M93*'Среден курс'!$D$24</f>
        <v>0</v>
      </c>
      <c r="N93" s="17">
        <f>'Цена на порамнување во ЕУР'!N93*'Среден курс'!$D$24</f>
        <v>0</v>
      </c>
      <c r="O93" s="17">
        <f>'Цена на порамнување во ЕУР'!O93*'Среден курс'!$D$24</f>
        <v>0</v>
      </c>
      <c r="P93" s="17">
        <f>'Цена на порамнување во ЕУР'!P93*'Среден курс'!$D$24</f>
        <v>0</v>
      </c>
      <c r="Q93" s="17">
        <f>'Цена на порамнување во ЕУР'!Q93*'Среден курс'!$D$24</f>
        <v>0</v>
      </c>
      <c r="R93" s="17">
        <f>'Цена на порамнување во ЕУР'!R93*'Среден курс'!$D$24</f>
        <v>0</v>
      </c>
      <c r="S93" s="17">
        <f>'Цена на порамнување во ЕУР'!S93*'Среден курс'!$D$24</f>
        <v>0</v>
      </c>
      <c r="T93" s="17">
        <f>'Цена на порамнување во ЕУР'!T93*'Среден курс'!$D$24</f>
        <v>0</v>
      </c>
      <c r="U93" s="17">
        <f>'Цена на порамнување во ЕУР'!U93*'Среден курс'!$D$24</f>
        <v>0</v>
      </c>
      <c r="V93" s="17">
        <f>'Цена на порамнување во ЕУР'!V93*'Среден курс'!$D$24</f>
        <v>0</v>
      </c>
      <c r="W93" s="17">
        <f>'Цена на порамнување во ЕУР'!W93*'Среден курс'!$D$24</f>
        <v>0</v>
      </c>
      <c r="X93" s="17">
        <f>'Цена на порамнување во ЕУР'!X93*'Среден курс'!$D$24</f>
        <v>0</v>
      </c>
      <c r="Y93" s="17">
        <f>'Цена на порамнување во ЕУР'!Y93*'Среден курс'!$D$24</f>
        <v>0</v>
      </c>
      <c r="Z93" s="17">
        <f>'Цена на порамнување во ЕУР'!Z93*'Среден курс'!$D$24</f>
        <v>0</v>
      </c>
      <c r="AA93" s="28">
        <f>'Цена на порамнување во ЕУР'!AA93*'Среден курс'!$D$24</f>
        <v>0</v>
      </c>
    </row>
    <row r="94" spans="2:27" x14ac:dyDescent="0.25">
      <c r="B94" s="65"/>
      <c r="C94" s="19" t="s">
        <v>27</v>
      </c>
      <c r="D94" s="17">
        <f>'Цена на порамнување во ЕУР'!D94*'Среден курс'!$D$24</f>
        <v>0</v>
      </c>
      <c r="E94" s="17">
        <f>'Цена на порамнување во ЕУР'!E94*'Среден курс'!$D$24</f>
        <v>0</v>
      </c>
      <c r="F94" s="17">
        <f>'Цена на порамнување во ЕУР'!F94*'Среден курс'!$D$24</f>
        <v>0</v>
      </c>
      <c r="G94" s="17">
        <f>'Цена на порамнување во ЕУР'!G94*'Среден курс'!$D$24</f>
        <v>0</v>
      </c>
      <c r="H94" s="17">
        <f>'Цена на порамнување во ЕУР'!H94*'Среден курс'!$D$24</f>
        <v>0</v>
      </c>
      <c r="I94" s="17">
        <f>'Цена на порамнување во ЕУР'!I94*'Среден курс'!$D$24</f>
        <v>0</v>
      </c>
      <c r="J94" s="17">
        <f>'Цена на порамнување во ЕУР'!J94*'Среден курс'!$D$24</f>
        <v>0</v>
      </c>
      <c r="K94" s="17">
        <f>'Цена на порамнување во ЕУР'!K94*'Среден курс'!$D$24</f>
        <v>0</v>
      </c>
      <c r="L94" s="17">
        <f>'Цена на порамнување во ЕУР'!L94*'Среден курс'!$D$24</f>
        <v>0</v>
      </c>
      <c r="M94" s="17">
        <f>'Цена на порамнување во ЕУР'!M94*'Среден курс'!$D$24</f>
        <v>0</v>
      </c>
      <c r="N94" s="17">
        <f>'Цена на порамнување во ЕУР'!N94*'Среден курс'!$D$24</f>
        <v>0</v>
      </c>
      <c r="O94" s="17">
        <f>'Цена на порамнување во ЕУР'!O94*'Среден курс'!$D$24</f>
        <v>0</v>
      </c>
      <c r="P94" s="17">
        <f>'Цена на порамнување во ЕУР'!P94*'Среден курс'!$D$24</f>
        <v>0</v>
      </c>
      <c r="Q94" s="17">
        <f>'Цена на порамнување во ЕУР'!Q94*'Среден курс'!$D$24</f>
        <v>0</v>
      </c>
      <c r="R94" s="17">
        <f>'Цена на порамнување во ЕУР'!R94*'Среден курс'!$D$24</f>
        <v>0</v>
      </c>
      <c r="S94" s="17">
        <f>'Цена на порамнување во ЕУР'!S94*'Среден курс'!$D$24</f>
        <v>0</v>
      </c>
      <c r="T94" s="17">
        <f>'Цена на порамнување во ЕУР'!T94*'Среден курс'!$D$24</f>
        <v>0</v>
      </c>
      <c r="U94" s="17">
        <f>'Цена на порамнување во ЕУР'!U94*'Среден курс'!$D$24</f>
        <v>0</v>
      </c>
      <c r="V94" s="17">
        <f>'Цена на порамнување во ЕУР'!V94*'Среден курс'!$D$24</f>
        <v>0</v>
      </c>
      <c r="W94" s="17">
        <f>'Цена на порамнување во ЕУР'!W94*'Среден курс'!$D$24</f>
        <v>0</v>
      </c>
      <c r="X94" s="17">
        <f>'Цена на порамнување во ЕУР'!X94*'Среден курс'!$D$24</f>
        <v>0</v>
      </c>
      <c r="Y94" s="17">
        <f>'Цена на порамнување во ЕУР'!Y94*'Среден курс'!$D$24</f>
        <v>0</v>
      </c>
      <c r="Z94" s="17">
        <f>'Цена на порамнување во ЕУР'!Z94*'Среден курс'!$D$24</f>
        <v>0</v>
      </c>
      <c r="AA94" s="28">
        <f>'Цена на порамнување во ЕУР'!AA94*'Среден курс'!$D$24</f>
        <v>0</v>
      </c>
    </row>
    <row r="95" spans="2:27" x14ac:dyDescent="0.25">
      <c r="B95" s="66"/>
      <c r="C95" s="21" t="s">
        <v>28</v>
      </c>
      <c r="D95" s="18">
        <f>'Цена на порамнување во ЕУР'!D95*'Среден курс'!$D$24</f>
        <v>0</v>
      </c>
      <c r="E95" s="18">
        <f>'Цена на порамнување во ЕУР'!E95*'Среден курс'!$D$24</f>
        <v>0</v>
      </c>
      <c r="F95" s="18">
        <f>'Цена на порамнување во ЕУР'!F95*'Среден курс'!$D$24</f>
        <v>0</v>
      </c>
      <c r="G95" s="18">
        <f>'Цена на порамнување во ЕУР'!G95*'Среден курс'!$D$24</f>
        <v>0</v>
      </c>
      <c r="H95" s="18">
        <f>'Цена на порамнување во ЕУР'!H95*'Среден курс'!$D$24</f>
        <v>0</v>
      </c>
      <c r="I95" s="18">
        <f>'Цена на порамнување во ЕУР'!I95*'Среден курс'!$D$24</f>
        <v>0</v>
      </c>
      <c r="J95" s="18">
        <f>'Цена на порамнување во ЕУР'!J95*'Среден курс'!$D$24</f>
        <v>0</v>
      </c>
      <c r="K95" s="18">
        <f>'Цена на порамнување во ЕУР'!K95*'Среден курс'!$D$24</f>
        <v>0</v>
      </c>
      <c r="L95" s="18">
        <f>'Цена на порамнување во ЕУР'!L95*'Среден курс'!$D$24</f>
        <v>0</v>
      </c>
      <c r="M95" s="18">
        <f>'Цена на порамнување во ЕУР'!M95*'Среден курс'!$D$24</f>
        <v>0</v>
      </c>
      <c r="N95" s="18">
        <f>'Цена на порамнување во ЕУР'!N95*'Среден курс'!$D$24</f>
        <v>0</v>
      </c>
      <c r="O95" s="18">
        <f>'Цена на порамнување во ЕУР'!O95*'Среден курс'!$D$24</f>
        <v>0</v>
      </c>
      <c r="P95" s="18">
        <f>'Цена на порамнување во ЕУР'!P95*'Среден курс'!$D$24</f>
        <v>0</v>
      </c>
      <c r="Q95" s="18">
        <f>'Цена на порамнување во ЕУР'!Q95*'Среден курс'!$D$24</f>
        <v>0</v>
      </c>
      <c r="R95" s="18">
        <f>'Цена на порамнување во ЕУР'!R95*'Среден курс'!$D$24</f>
        <v>0</v>
      </c>
      <c r="S95" s="18">
        <f>'Цена на порамнување во ЕУР'!S95*'Среден курс'!$D$24</f>
        <v>0</v>
      </c>
      <c r="T95" s="18">
        <f>'Цена на порамнување во ЕУР'!T95*'Среден курс'!$D$24</f>
        <v>0</v>
      </c>
      <c r="U95" s="18">
        <f>'Цена на порамнување во ЕУР'!U95*'Среден курс'!$D$24</f>
        <v>0</v>
      </c>
      <c r="V95" s="18">
        <f>'Цена на порамнување во ЕУР'!V95*'Среден курс'!$D$24</f>
        <v>0</v>
      </c>
      <c r="W95" s="18">
        <f>'Цена на порамнување во ЕУР'!W95*'Среден курс'!$D$24</f>
        <v>0</v>
      </c>
      <c r="X95" s="18">
        <f>'Цена на порамнување во ЕУР'!X95*'Среден курс'!$D$24</f>
        <v>0</v>
      </c>
      <c r="Y95" s="18">
        <f>'Цена на порамнување во ЕУР'!Y95*'Среден курс'!$D$24</f>
        <v>0</v>
      </c>
      <c r="Z95" s="18">
        <f>'Цена на порамнување во ЕУР'!Z95*'Среден курс'!$D$24</f>
        <v>0</v>
      </c>
      <c r="AA95" s="29">
        <f>'Цена на порамнување во ЕУР'!AA95*'Среден курс'!$D$24</f>
        <v>0</v>
      </c>
    </row>
    <row r="96" spans="2:27" x14ac:dyDescent="0.25">
      <c r="B96" s="64">
        <v>44067</v>
      </c>
      <c r="C96" s="20" t="s">
        <v>25</v>
      </c>
      <c r="D96" s="14">
        <f>'Цена на порамнување во ЕУР'!D96*'Среден курс'!$D$25</f>
        <v>2308.951610526316</v>
      </c>
      <c r="E96" s="14">
        <f>'Цена на порамнување во ЕУР'!E96*'Среден курс'!$D$25</f>
        <v>2590.57305</v>
      </c>
      <c r="F96" s="15">
        <f>'Цена на порамнување во ЕУР'!F96*'Среден курс'!$D$25</f>
        <v>0</v>
      </c>
      <c r="G96" s="15">
        <f>'Цена на порамнување во ЕУР'!G96*'Среден курс'!$D$25</f>
        <v>0</v>
      </c>
      <c r="H96" s="15">
        <f>'Цена на порамнување во ЕУР'!H96*'Среден курс'!$D$25</f>
        <v>0</v>
      </c>
      <c r="I96" s="15">
        <f>'Цена на порамнување во ЕУР'!I96*'Среден курс'!$D$25</f>
        <v>2588.8474001222494</v>
      </c>
      <c r="J96" s="15">
        <f>'Цена на порамнување во ЕУР'!J96*'Среден курс'!$D$25</f>
        <v>3047.1160500000001</v>
      </c>
      <c r="K96" s="15">
        <f>'Цена на порамнување во ЕУР'!K96*'Среден курс'!$D$25</f>
        <v>0</v>
      </c>
      <c r="L96" s="15">
        <f>'Цена на порамнување во ЕУР'!L96*'Среден курс'!$D$25</f>
        <v>4804.806599999999</v>
      </c>
      <c r="M96" s="15">
        <f>'Цена на порамнување во ЕУР'!M96*'Среден курс'!$D$25</f>
        <v>4619.7215999999999</v>
      </c>
      <c r="N96" s="15">
        <f>'Цена на порамнување во ЕУР'!N96*'Среден курс'!$D$25</f>
        <v>4260.6567000000005</v>
      </c>
      <c r="O96" s="15">
        <f>'Цена на порамнување во ЕУР'!O96*'Среден курс'!$D$25</f>
        <v>4443.2739000000001</v>
      </c>
      <c r="P96" s="15">
        <f>'Цена на порамнување во ЕУР'!P96*'Среден курс'!$D$25</f>
        <v>4249.9806897923881</v>
      </c>
      <c r="Q96" s="15">
        <f>'Цена на порамнување во ЕУР'!Q96*'Среден курс'!$D$25</f>
        <v>3972.6532227272728</v>
      </c>
      <c r="R96" s="15">
        <f>'Цена на порамнување во ЕУР'!R96*'Среден курс'!$D$25</f>
        <v>4017.5930709011263</v>
      </c>
      <c r="S96" s="15">
        <f>'Цена на порамнување во ЕУР'!S96*'Среден курс'!$D$25</f>
        <v>4081.4295448453604</v>
      </c>
      <c r="T96" s="15">
        <f>'Цена на порамнување во ЕУР'!T96*'Среден курс'!$D$25</f>
        <v>4261.6954781569966</v>
      </c>
      <c r="U96" s="15">
        <f>'Цена на порамнување во ЕУР'!U96*'Среден курс'!$D$25</f>
        <v>4430.7263535211268</v>
      </c>
      <c r="V96" s="15">
        <f>'Цена на порамнување во ЕУР'!V96*'Среден курс'!$D$25</f>
        <v>4252.957564380531</v>
      </c>
      <c r="W96" s="15">
        <f>'Цена на порамнување во ЕУР'!W96*'Среден курс'!$D$25</f>
        <v>4733.530079670807</v>
      </c>
      <c r="X96" s="15">
        <f>'Цена на порамнување во ЕУР'!X96*'Среден курс'!$D$25</f>
        <v>4750.7168734557599</v>
      </c>
      <c r="Y96" s="15">
        <f>'Цена на порамнување во ЕУР'!Y96*'Среден курс'!$D$25</f>
        <v>4159.9175785714287</v>
      </c>
      <c r="Z96" s="16">
        <f>'Цена на порамнување во ЕУР'!Z96*'Среден курс'!$D$25</f>
        <v>3955.0901785714286</v>
      </c>
      <c r="AA96" s="27">
        <f>'Цена на порамнување во ЕУР'!AA96*'Среден курс'!$D$25</f>
        <v>3225.8552785714282</v>
      </c>
    </row>
    <row r="97" spans="2:27" x14ac:dyDescent="0.25">
      <c r="B97" s="65"/>
      <c r="C97" s="19" t="s">
        <v>26</v>
      </c>
      <c r="D97" s="17">
        <f>'Цена на порамнување во ЕУР'!D97*'Среден курс'!$D$25</f>
        <v>0</v>
      </c>
      <c r="E97" s="17">
        <f>'Цена на порамнување во ЕУР'!E97*'Среден курс'!$D$25</f>
        <v>0</v>
      </c>
      <c r="F97" s="17">
        <f>'Цена на порамнување во ЕУР'!F97*'Среден курс'!$D$25</f>
        <v>882.74022198443583</v>
      </c>
      <c r="G97" s="17">
        <f>'Цена на порамнување во ЕУР'!G97*'Среден курс'!$D$25</f>
        <v>653.96699999999998</v>
      </c>
      <c r="H97" s="17">
        <f>'Цена на порамнување во ЕУР'!H97*'Среден курс'!$D$25</f>
        <v>653.96699999999998</v>
      </c>
      <c r="I97" s="17">
        <f>'Цена на порамнување во ЕУР'!I97*'Среден курс'!$D$25</f>
        <v>0</v>
      </c>
      <c r="J97" s="17">
        <f>'Цена на порамнување во ЕУР'!J97*'Среден курс'!$D$25</f>
        <v>0</v>
      </c>
      <c r="K97" s="17">
        <f>'Цена на порамнување во ЕУР'!K97*'Среден курс'!$D$25</f>
        <v>1418.3680499999998</v>
      </c>
      <c r="L97" s="17">
        <f>'Цена на порамнување во ЕУР'!L97*'Среден курс'!$D$25</f>
        <v>0</v>
      </c>
      <c r="M97" s="17">
        <f>'Цена на порамнување во ЕУР'!M97*'Среден курс'!$D$25</f>
        <v>0</v>
      </c>
      <c r="N97" s="17">
        <f>'Цена на порамнување во ЕУР'!N97*'Среден курс'!$D$25</f>
        <v>0</v>
      </c>
      <c r="O97" s="17">
        <f>'Цена на порамнување во ЕУР'!O97*'Среден курс'!$D$25</f>
        <v>0</v>
      </c>
      <c r="P97" s="17">
        <f>'Цена на порамнување во ЕУР'!P97*'Среден курс'!$D$25</f>
        <v>0</v>
      </c>
      <c r="Q97" s="17">
        <f>'Цена на порамнување во ЕУР'!Q97*'Среден курс'!$D$25</f>
        <v>0</v>
      </c>
      <c r="R97" s="17">
        <f>'Цена на порамнување во ЕУР'!R97*'Среден курс'!$D$25</f>
        <v>0</v>
      </c>
      <c r="S97" s="17">
        <f>'Цена на порамнување во ЕУР'!S97*'Среден курс'!$D$25</f>
        <v>0</v>
      </c>
      <c r="T97" s="17">
        <f>'Цена на порамнување во ЕУР'!T97*'Среден курс'!$D$25</f>
        <v>0</v>
      </c>
      <c r="U97" s="17">
        <f>'Цена на порамнување во ЕУР'!U97*'Среден курс'!$D$25</f>
        <v>0</v>
      </c>
      <c r="V97" s="17">
        <f>'Цена на порамнување во ЕУР'!V97*'Среден курс'!$D$25</f>
        <v>0</v>
      </c>
      <c r="W97" s="17">
        <f>'Цена на порамнување во ЕУР'!W97*'Среден курс'!$D$25</f>
        <v>0</v>
      </c>
      <c r="X97" s="17">
        <f>'Цена на порамнување во ЕУР'!X97*'Среден курс'!$D$25</f>
        <v>0</v>
      </c>
      <c r="Y97" s="17">
        <f>'Цена на порамнување во ЕУР'!Y97*'Среден курс'!$D$25</f>
        <v>0</v>
      </c>
      <c r="Z97" s="17">
        <f>'Цена на порамнување во ЕУР'!Z97*'Среден курс'!$D$25</f>
        <v>0</v>
      </c>
      <c r="AA97" s="28">
        <f>'Цена на порамнување во ЕУР'!AA97*'Среден курс'!$D$25</f>
        <v>0</v>
      </c>
    </row>
    <row r="98" spans="2:27" x14ac:dyDescent="0.25">
      <c r="B98" s="65"/>
      <c r="C98" s="19" t="s">
        <v>27</v>
      </c>
      <c r="D98" s="17">
        <f>'Цена на порамнување во ЕУР'!D98*'Среден курс'!$D$25</f>
        <v>0</v>
      </c>
      <c r="E98" s="17">
        <f>'Цена на порамнување во ЕУР'!E98*'Среден курс'!$D$25</f>
        <v>0</v>
      </c>
      <c r="F98" s="17">
        <f>'Цена на порамнување во ЕУР'!F98*'Среден курс'!$D$25</f>
        <v>0</v>
      </c>
      <c r="G98" s="17">
        <f>'Цена на порамнување во ЕУР'!G98*'Среден курс'!$D$25</f>
        <v>0</v>
      </c>
      <c r="H98" s="17">
        <f>'Цена на порамнување во ЕУР'!H98*'Среден курс'!$D$25</f>
        <v>0</v>
      </c>
      <c r="I98" s="17">
        <f>'Цена на порамнување во ЕУР'!I98*'Среден курс'!$D$25</f>
        <v>0</v>
      </c>
      <c r="J98" s="17">
        <f>'Цена на порамнување во ЕУР'!J98*'Среден курс'!$D$25</f>
        <v>0</v>
      </c>
      <c r="K98" s="17">
        <f>'Цена на порамнување во ЕУР'!K98*'Среден курс'!$D$25</f>
        <v>0</v>
      </c>
      <c r="L98" s="17">
        <f>'Цена на порамнување во ЕУР'!L98*'Среден курс'!$D$25</f>
        <v>0</v>
      </c>
      <c r="M98" s="17">
        <f>'Цена на порамнување во ЕУР'!M98*'Среден курс'!$D$25</f>
        <v>0</v>
      </c>
      <c r="N98" s="17">
        <f>'Цена на порамнување во ЕУР'!N98*'Среден курс'!$D$25</f>
        <v>0</v>
      </c>
      <c r="O98" s="17">
        <f>'Цена на порамнување во ЕУР'!O98*'Среден курс'!$D$25</f>
        <v>0</v>
      </c>
      <c r="P98" s="17">
        <f>'Цена на порамнување во ЕУР'!P98*'Среден курс'!$D$25</f>
        <v>0</v>
      </c>
      <c r="Q98" s="17">
        <f>'Цена на порамнување во ЕУР'!Q98*'Среден курс'!$D$25</f>
        <v>0</v>
      </c>
      <c r="R98" s="17">
        <f>'Цена на порамнување во ЕУР'!R98*'Среден курс'!$D$25</f>
        <v>0</v>
      </c>
      <c r="S98" s="17">
        <f>'Цена на порамнување во ЕУР'!S98*'Среден курс'!$D$25</f>
        <v>0</v>
      </c>
      <c r="T98" s="17">
        <f>'Цена на порамнување во ЕУР'!T98*'Среден курс'!$D$25</f>
        <v>0</v>
      </c>
      <c r="U98" s="17">
        <f>'Цена на порамнување во ЕУР'!U98*'Среден курс'!$D$25</f>
        <v>0</v>
      </c>
      <c r="V98" s="17">
        <f>'Цена на порамнување во ЕУР'!V98*'Среден курс'!$D$25</f>
        <v>0</v>
      </c>
      <c r="W98" s="17">
        <f>'Цена на порамнување во ЕУР'!W98*'Среден курс'!$D$25</f>
        <v>0</v>
      </c>
      <c r="X98" s="17">
        <f>'Цена на порамнување во ЕУР'!X98*'Среден курс'!$D$25</f>
        <v>0</v>
      </c>
      <c r="Y98" s="17">
        <f>'Цена на порамнување во ЕУР'!Y98*'Среден курс'!$D$25</f>
        <v>0</v>
      </c>
      <c r="Z98" s="17">
        <f>'Цена на порамнување во ЕУР'!Z98*'Среден курс'!$D$25</f>
        <v>0</v>
      </c>
      <c r="AA98" s="28">
        <f>'Цена на порамнување во ЕУР'!AA98*'Среден курс'!$D$25</f>
        <v>0</v>
      </c>
    </row>
    <row r="99" spans="2:27" x14ac:dyDescent="0.25">
      <c r="B99" s="66"/>
      <c r="C99" s="21" t="s">
        <v>28</v>
      </c>
      <c r="D99" s="18">
        <f>'Цена на порамнување во ЕУР'!D99*'Среден курс'!$D$25</f>
        <v>0</v>
      </c>
      <c r="E99" s="18">
        <f>'Цена на порамнување во ЕУР'!E99*'Среден курс'!$D$25</f>
        <v>0</v>
      </c>
      <c r="F99" s="18">
        <f>'Цена на порамнување во ЕУР'!F99*'Среден курс'!$D$25</f>
        <v>0</v>
      </c>
      <c r="G99" s="18">
        <f>'Цена на порамнување во ЕУР'!G99*'Среден курс'!$D$25</f>
        <v>0</v>
      </c>
      <c r="H99" s="18">
        <f>'Цена на порамнување во ЕУР'!H99*'Среден курс'!$D$25</f>
        <v>0</v>
      </c>
      <c r="I99" s="18">
        <f>'Цена на порамнување во ЕУР'!I99*'Среден курс'!$D$25</f>
        <v>0</v>
      </c>
      <c r="J99" s="18">
        <f>'Цена на порамнување во ЕУР'!J99*'Среден курс'!$D$25</f>
        <v>0</v>
      </c>
      <c r="K99" s="18">
        <f>'Цена на порамнување во ЕУР'!K99*'Среден курс'!$D$25</f>
        <v>0</v>
      </c>
      <c r="L99" s="18">
        <f>'Цена на порамнување во ЕУР'!L99*'Среден курс'!$D$25</f>
        <v>0</v>
      </c>
      <c r="M99" s="18">
        <f>'Цена на порамнување во ЕУР'!M99*'Среден курс'!$D$25</f>
        <v>0</v>
      </c>
      <c r="N99" s="18">
        <f>'Цена на порамнување во ЕУР'!N99*'Среден курс'!$D$25</f>
        <v>0</v>
      </c>
      <c r="O99" s="18">
        <f>'Цена на порамнување во ЕУР'!O99*'Среден курс'!$D$25</f>
        <v>0</v>
      </c>
      <c r="P99" s="18">
        <f>'Цена на порамнување во ЕУР'!P99*'Среден курс'!$D$25</f>
        <v>0</v>
      </c>
      <c r="Q99" s="18">
        <f>'Цена на порамнување во ЕУР'!Q99*'Среден курс'!$D$25</f>
        <v>0</v>
      </c>
      <c r="R99" s="18">
        <f>'Цена на порамнување во ЕУР'!R99*'Среден курс'!$D$25</f>
        <v>0</v>
      </c>
      <c r="S99" s="18">
        <f>'Цена на порамнување во ЕУР'!S99*'Среден курс'!$D$25</f>
        <v>0</v>
      </c>
      <c r="T99" s="18">
        <f>'Цена на порамнување во ЕУР'!T99*'Среден курс'!$D$25</f>
        <v>0</v>
      </c>
      <c r="U99" s="18">
        <f>'Цена на порамнување во ЕУР'!U99*'Среден курс'!$D$25</f>
        <v>0</v>
      </c>
      <c r="V99" s="18">
        <f>'Цена на порамнување во ЕУР'!V99*'Среден курс'!$D$25</f>
        <v>0</v>
      </c>
      <c r="W99" s="18">
        <f>'Цена на порамнување во ЕУР'!W99*'Среден курс'!$D$25</f>
        <v>0</v>
      </c>
      <c r="X99" s="18">
        <f>'Цена на порамнување во ЕУР'!X99*'Среден курс'!$D$25</f>
        <v>0</v>
      </c>
      <c r="Y99" s="18">
        <f>'Цена на порамнување во ЕУР'!Y99*'Среден курс'!$D$25</f>
        <v>0</v>
      </c>
      <c r="Z99" s="18">
        <f>'Цена на порамнување во ЕУР'!Z99*'Среден курс'!$D$25</f>
        <v>0</v>
      </c>
      <c r="AA99" s="29">
        <f>'Цена на порамнување во ЕУР'!AA99*'Среден курс'!$D$25</f>
        <v>0</v>
      </c>
    </row>
    <row r="100" spans="2:27" x14ac:dyDescent="0.25">
      <c r="B100" s="64">
        <v>44068</v>
      </c>
      <c r="C100" s="20" t="s">
        <v>25</v>
      </c>
      <c r="D100" s="14">
        <f>'Цена на порамнување во ЕУР'!D100*'Среден курс'!$D$26</f>
        <v>3514.76415</v>
      </c>
      <c r="E100" s="14">
        <f>'Цена на порамнување во ЕУР'!E100*'Среден курс'!$D$26</f>
        <v>3147.6789000000003</v>
      </c>
      <c r="F100" s="15">
        <f>'Цена на порамнување во ЕУР'!F100*'Среден курс'!$D$26</f>
        <v>0</v>
      </c>
      <c r="G100" s="15">
        <f>'Цена на порамнување во ЕУР'!G100*'Среден курс'!$D$26</f>
        <v>0</v>
      </c>
      <c r="H100" s="15">
        <f>'Цена на порамнување во ЕУР'!H100*'Среден курс'!$D$26</f>
        <v>0</v>
      </c>
      <c r="I100" s="15">
        <f>'Цена на порамнување во ЕУР'!I100*'Среден курс'!$D$26</f>
        <v>3105.1093499999997</v>
      </c>
      <c r="J100" s="15">
        <f>'Цена на порамнување во ЕУР'!J100*'Среден курс'!$D$26</f>
        <v>0</v>
      </c>
      <c r="K100" s="15">
        <f>'Цена на порамнување во ЕУР'!K100*'Среден курс'!$D$26</f>
        <v>0</v>
      </c>
      <c r="L100" s="15">
        <f>'Цена на порамнување во ЕУР'!L100*'Среден курс'!$D$26</f>
        <v>4684.397279217148</v>
      </c>
      <c r="M100" s="15">
        <f>'Цена на порамнување во ЕУР'!M100*'Среден курс'!$D$26</f>
        <v>4121.7302078680204</v>
      </c>
      <c r="N100" s="15">
        <f>'Цена на порамнување во ЕУР'!N100*'Среден курс'!$D$26</f>
        <v>0</v>
      </c>
      <c r="O100" s="15">
        <f>'Цена на порамнување во ЕУР'!O100*'Среден курс'!$D$26</f>
        <v>3973.7749500000009</v>
      </c>
      <c r="P100" s="15">
        <f>'Цена на порамнување во ЕУР'!P100*'Среден курс'!$D$26</f>
        <v>0</v>
      </c>
      <c r="Q100" s="15">
        <f>'Цена на порамнување во ЕУР'!Q100*'Среден курс'!$D$26</f>
        <v>0</v>
      </c>
      <c r="R100" s="15">
        <f>'Цена на порамнување во ЕУР'!R100*'Среден курс'!$D$26</f>
        <v>0</v>
      </c>
      <c r="S100" s="15">
        <f>'Цена на порамнување во ЕУР'!S100*'Среден курс'!$D$26</f>
        <v>0</v>
      </c>
      <c r="T100" s="15">
        <f>'Цена на порамнување во ЕУР'!T100*'Среден курс'!$D$26</f>
        <v>0</v>
      </c>
      <c r="U100" s="15">
        <f>'Цена на порамнување во ЕУР'!U100*'Среден курс'!$D$26</f>
        <v>0</v>
      </c>
      <c r="V100" s="15">
        <f>'Цена на порамнување во ЕУР'!V100*'Среден курс'!$D$26</f>
        <v>0</v>
      </c>
      <c r="W100" s="15">
        <f>'Цена на порамнување во ЕУР'!W100*'Среден курс'!$D$26</f>
        <v>0</v>
      </c>
      <c r="X100" s="15">
        <f>'Цена на порамнување во ЕУР'!X100*'Среден курс'!$D$26</f>
        <v>0</v>
      </c>
      <c r="Y100" s="15">
        <f>'Цена на порамнување во ЕУР'!Y100*'Среден курс'!$D$26</f>
        <v>0</v>
      </c>
      <c r="Z100" s="16">
        <f>'Цена на порамнување во ЕУР'!Z100*'Среден курс'!$D$26</f>
        <v>0</v>
      </c>
      <c r="AA100" s="27">
        <f>'Цена на порамнување во ЕУР'!AA100*'Среден курс'!$D$26</f>
        <v>0</v>
      </c>
    </row>
    <row r="101" spans="2:27" x14ac:dyDescent="0.25">
      <c r="B101" s="65"/>
      <c r="C101" s="19" t="s">
        <v>26</v>
      </c>
      <c r="D101" s="17">
        <f>'Цена на порамнување во ЕУР'!D101*'Среден курс'!$D$26</f>
        <v>0</v>
      </c>
      <c r="E101" s="17">
        <f>'Цена на порамнување во ЕУР'!E101*'Среден курс'!$D$26</f>
        <v>0</v>
      </c>
      <c r="F101" s="17">
        <f>'Цена на порамнување во ЕУР'!F101*'Среден курс'!$D$26</f>
        <v>1028.4556500000001</v>
      </c>
      <c r="G101" s="17">
        <f>'Цена на порамнување во ЕУР'!G101*'Среден курс'!$D$26</f>
        <v>1028.4556500000001</v>
      </c>
      <c r="H101" s="17">
        <f>'Цена на порамнување во ЕУР'!H101*'Среден курс'!$D$26</f>
        <v>1028.4556500000001</v>
      </c>
      <c r="I101" s="17">
        <f>'Цена на порамнување во ЕУР'!I101*'Среден курс'!$D$26</f>
        <v>0</v>
      </c>
      <c r="J101" s="17">
        <f>'Цена на порамнување во ЕУР'!J101*'Среден курс'!$D$26</f>
        <v>1304.84925</v>
      </c>
      <c r="K101" s="17">
        <f>'Цена на порамнување во ЕУР'!K101*'Среден курс'!$D$26</f>
        <v>1565.2021500000003</v>
      </c>
      <c r="L101" s="17">
        <f>'Цена на порамнување во ЕУР'!L101*'Среден курс'!$D$26</f>
        <v>0</v>
      </c>
      <c r="M101" s="17">
        <f>'Цена на порамнување во ЕУР'!M101*'Среден курс'!$D$26</f>
        <v>0</v>
      </c>
      <c r="N101" s="17">
        <f>'Цена на порамнување во ЕУР'!N101*'Среден курс'!$D$26</f>
        <v>1360.9916999999998</v>
      </c>
      <c r="O101" s="17">
        <f>'Цена на порамнување во ЕУР'!O101*'Среден курс'!$D$26</f>
        <v>0</v>
      </c>
      <c r="P101" s="17">
        <f>'Цена на порамнување во ЕУР'!P101*'Среден курс'!$D$26</f>
        <v>1249.9407000000001</v>
      </c>
      <c r="Q101" s="17">
        <f>'Цена на порамнување во ЕУР'!Q101*'Среден курс'!$D$26</f>
        <v>864.54332212842519</v>
      </c>
      <c r="R101" s="17">
        <f>'Цена на порамнување во ЕУР'!R101*'Среден курс'!$D$26</f>
        <v>1198.1169000000004</v>
      </c>
      <c r="S101" s="17">
        <f>'Цена на порамнување во ЕУР'!S101*'Среден курс'!$D$26</f>
        <v>1044.0740982248519</v>
      </c>
      <c r="T101" s="17">
        <f>'Цена на порамнување во ЕУР'!T101*'Среден курс'!$D$26</f>
        <v>890.3947258928572</v>
      </c>
      <c r="U101" s="17">
        <f>'Цена на порамнување во ЕУР'!U101*'Среден курс'!$D$26</f>
        <v>774.88920000000007</v>
      </c>
      <c r="V101" s="17">
        <f>'Цена на порамнување во ЕУР'!V101*'Среден курс'!$D$26</f>
        <v>946.28088541835257</v>
      </c>
      <c r="W101" s="17">
        <f>'Цена на порамнување во ЕУР'!W101*'Среден курс'!$D$26</f>
        <v>928.042694807011</v>
      </c>
      <c r="X101" s="17">
        <f>'Цена на порамнување во ЕУР'!X101*'Среден курс'!$D$26</f>
        <v>1226.0387107713691</v>
      </c>
      <c r="Y101" s="17">
        <f>'Цена на порамнување во ЕУР'!Y101*'Среден курс'!$D$26</f>
        <v>916.01268842975207</v>
      </c>
      <c r="Z101" s="17">
        <f>'Цена на порамнување во ЕУР'!Z101*'Среден курс'!$D$26</f>
        <v>703.93995000000007</v>
      </c>
      <c r="AA101" s="28">
        <f>'Цена на порамнување во ЕУР'!AA101*'Среден курс'!$D$26</f>
        <v>662.32958631433644</v>
      </c>
    </row>
    <row r="102" spans="2:27" x14ac:dyDescent="0.25">
      <c r="B102" s="65"/>
      <c r="C102" s="19" t="s">
        <v>27</v>
      </c>
      <c r="D102" s="17">
        <f>'Цена на порамнување во ЕУР'!D102*'Среден курс'!$D$26</f>
        <v>0</v>
      </c>
      <c r="E102" s="17">
        <f>'Цена на порамнување во ЕУР'!E102*'Среден курс'!$D$26</f>
        <v>0</v>
      </c>
      <c r="F102" s="17">
        <f>'Цена на порамнување во ЕУР'!F102*'Среден курс'!$D$26</f>
        <v>0</v>
      </c>
      <c r="G102" s="17">
        <f>'Цена на порамнување во ЕУР'!G102*'Среден курс'!$D$26</f>
        <v>0</v>
      </c>
      <c r="H102" s="17">
        <f>'Цена на порамнување во ЕУР'!H102*'Среден курс'!$D$26</f>
        <v>0</v>
      </c>
      <c r="I102" s="17">
        <f>'Цена на порамнување во ЕУР'!I102*'Среден курс'!$D$26</f>
        <v>0</v>
      </c>
      <c r="J102" s="17">
        <f>'Цена на порамнување во ЕУР'!J102*'Среден курс'!$D$26</f>
        <v>0</v>
      </c>
      <c r="K102" s="17">
        <f>'Цена на порамнување во ЕУР'!K102*'Среден курс'!$D$26</f>
        <v>0</v>
      </c>
      <c r="L102" s="17">
        <f>'Цена на порамнување во ЕУР'!L102*'Среден курс'!$D$26</f>
        <v>0</v>
      </c>
      <c r="M102" s="17">
        <f>'Цена на порамнување во ЕУР'!M102*'Среден курс'!$D$26</f>
        <v>0</v>
      </c>
      <c r="N102" s="17">
        <f>'Цена на порамнување во ЕУР'!N102*'Среден курс'!$D$26</f>
        <v>0</v>
      </c>
      <c r="O102" s="17">
        <f>'Цена на порамнување во ЕУР'!O102*'Среден курс'!$D$26</f>
        <v>0</v>
      </c>
      <c r="P102" s="17">
        <f>'Цена на порамнување во ЕУР'!P102*'Среден курс'!$D$26</f>
        <v>0</v>
      </c>
      <c r="Q102" s="17">
        <f>'Цена на порамнување во ЕУР'!Q102*'Среден курс'!$D$26</f>
        <v>0</v>
      </c>
      <c r="R102" s="17">
        <f>'Цена на порамнување во ЕУР'!R102*'Среден курс'!$D$26</f>
        <v>0</v>
      </c>
      <c r="S102" s="17">
        <f>'Цена на порамнување во ЕУР'!S102*'Среден курс'!$D$26</f>
        <v>0</v>
      </c>
      <c r="T102" s="17">
        <f>'Цена на порамнување во ЕУР'!T102*'Среден курс'!$D$26</f>
        <v>0</v>
      </c>
      <c r="U102" s="17">
        <f>'Цена на порамнување во ЕУР'!U102*'Среден курс'!$D$26</f>
        <v>0</v>
      </c>
      <c r="V102" s="17">
        <f>'Цена на порамнување во ЕУР'!V102*'Среден курс'!$D$26</f>
        <v>0</v>
      </c>
      <c r="W102" s="17">
        <f>'Цена на порамнување во ЕУР'!W102*'Среден курс'!$D$26</f>
        <v>0</v>
      </c>
      <c r="X102" s="17">
        <f>'Цена на порамнување во ЕУР'!X102*'Среден курс'!$D$26</f>
        <v>0</v>
      </c>
      <c r="Y102" s="17">
        <f>'Цена на порамнување во ЕУР'!Y102*'Среден курс'!$D$26</f>
        <v>0</v>
      </c>
      <c r="Z102" s="17">
        <f>'Цена на порамнување во ЕУР'!Z102*'Среден курс'!$D$26</f>
        <v>0</v>
      </c>
      <c r="AA102" s="28">
        <f>'Цена на порамнување во ЕУР'!AA102*'Среден курс'!$D$26</f>
        <v>0</v>
      </c>
    </row>
    <row r="103" spans="2:27" ht="15.75" customHeight="1" x14ac:dyDescent="0.25">
      <c r="B103" s="66"/>
      <c r="C103" s="21" t="s">
        <v>28</v>
      </c>
      <c r="D103" s="18">
        <f>'Цена на порамнување во ЕУР'!D103*'Среден курс'!$D$26</f>
        <v>0</v>
      </c>
      <c r="E103" s="18">
        <f>'Цена на порамнување во ЕУР'!E103*'Среден курс'!$D$26</f>
        <v>0</v>
      </c>
      <c r="F103" s="18">
        <f>'Цена на порамнување во ЕУР'!F103*'Среден курс'!$D$26</f>
        <v>0</v>
      </c>
      <c r="G103" s="18">
        <f>'Цена на порамнување во ЕУР'!G103*'Среден курс'!$D$26</f>
        <v>0</v>
      </c>
      <c r="H103" s="18">
        <f>'Цена на порамнување во ЕУР'!H103*'Среден курс'!$D$26</f>
        <v>0</v>
      </c>
      <c r="I103" s="18">
        <f>'Цена на порамнување во ЕУР'!I103*'Среден курс'!$D$26</f>
        <v>0</v>
      </c>
      <c r="J103" s="18">
        <f>'Цена на порамнување во ЕУР'!J103*'Среден курс'!$D$26</f>
        <v>0</v>
      </c>
      <c r="K103" s="18">
        <f>'Цена на порамнување во ЕУР'!K103*'Среден курс'!$D$26</f>
        <v>0</v>
      </c>
      <c r="L103" s="18">
        <f>'Цена на порамнување во ЕУР'!L103*'Среден курс'!$D$26</f>
        <v>0</v>
      </c>
      <c r="M103" s="18">
        <f>'Цена на порамнување во ЕУР'!M103*'Среден курс'!$D$26</f>
        <v>0</v>
      </c>
      <c r="N103" s="18">
        <f>'Цена на порамнување во ЕУР'!N103*'Среден курс'!$D$26</f>
        <v>0</v>
      </c>
      <c r="O103" s="18">
        <f>'Цена на порамнување во ЕУР'!O103*'Среден курс'!$D$26</f>
        <v>0</v>
      </c>
      <c r="P103" s="18">
        <f>'Цена на порамнување во ЕУР'!P103*'Среден курс'!$D$26</f>
        <v>0</v>
      </c>
      <c r="Q103" s="18">
        <f>'Цена на порамнување во ЕУР'!Q103*'Среден курс'!$D$26</f>
        <v>0</v>
      </c>
      <c r="R103" s="18">
        <f>'Цена на порамнување во ЕУР'!R103*'Среден курс'!$D$26</f>
        <v>0</v>
      </c>
      <c r="S103" s="18">
        <f>'Цена на порамнување во ЕУР'!S103*'Среден курс'!$D$26</f>
        <v>0</v>
      </c>
      <c r="T103" s="18">
        <f>'Цена на порамнување во ЕУР'!T103*'Среден курс'!$D$26</f>
        <v>0</v>
      </c>
      <c r="U103" s="18">
        <f>'Цена на порамнување во ЕУР'!U103*'Среден курс'!$D$26</f>
        <v>0</v>
      </c>
      <c r="V103" s="18">
        <f>'Цена на порамнување во ЕУР'!V103*'Среден курс'!$D$26</f>
        <v>0</v>
      </c>
      <c r="W103" s="18">
        <f>'Цена на порамнување во ЕУР'!W103*'Среден курс'!$D$26</f>
        <v>0</v>
      </c>
      <c r="X103" s="18">
        <f>'Цена на порамнување во ЕУР'!X103*'Среден курс'!$D$26</f>
        <v>0</v>
      </c>
      <c r="Y103" s="18">
        <f>'Цена на порамнување во ЕУР'!Y103*'Среден курс'!$D$26</f>
        <v>0</v>
      </c>
      <c r="Z103" s="18">
        <f>'Цена на порамнување во ЕУР'!Z103*'Среден курс'!$D$26</f>
        <v>0</v>
      </c>
      <c r="AA103" s="29">
        <f>'Цена на порамнување во ЕУР'!AA103*'Среден курс'!$D$26</f>
        <v>0</v>
      </c>
    </row>
    <row r="104" spans="2:27" x14ac:dyDescent="0.25">
      <c r="B104" s="64">
        <v>44069</v>
      </c>
      <c r="C104" s="20" t="s">
        <v>25</v>
      </c>
      <c r="D104" s="14">
        <f>'Цена на порамнување во ЕУР'!D104*'Среден курс'!$D$27</f>
        <v>0</v>
      </c>
      <c r="E104" s="14">
        <f>'Цена на порамнување во ЕУР'!E104*'Среден курс'!$D$27</f>
        <v>0</v>
      </c>
      <c r="F104" s="15">
        <f>'Цена на порамнување во ЕУР'!F104*'Среден курс'!$D$27</f>
        <v>0</v>
      </c>
      <c r="G104" s="15">
        <f>'Цена на порамнување во ЕУР'!G104*'Среден курс'!$D$27</f>
        <v>0</v>
      </c>
      <c r="H104" s="15">
        <f>'Цена на порамнување во ЕУР'!H104*'Среден курс'!$D$27</f>
        <v>0</v>
      </c>
      <c r="I104" s="15">
        <f>'Цена на порамнување во ЕУР'!I104*'Среден курс'!$D$27</f>
        <v>0</v>
      </c>
      <c r="J104" s="15">
        <f>'Цена на порамнување во ЕУР'!J104*'Среден курс'!$D$27</f>
        <v>0</v>
      </c>
      <c r="K104" s="15">
        <f>'Цена на порамнување во ЕУР'!K104*'Среден курс'!$D$27</f>
        <v>0</v>
      </c>
      <c r="L104" s="15">
        <f>'Цена на порамнување во ЕУР'!L104*'Среден курс'!$D$27</f>
        <v>0</v>
      </c>
      <c r="M104" s="15">
        <f>'Цена на порамнување во ЕУР'!M104*'Среден курс'!$D$27</f>
        <v>0</v>
      </c>
      <c r="N104" s="15">
        <f>'Цена на порамнување во ЕУР'!N104*'Среден курс'!$D$27</f>
        <v>0</v>
      </c>
      <c r="O104" s="15">
        <f>'Цена на порамнување во ЕУР'!O104*'Среден курс'!$D$27</f>
        <v>0</v>
      </c>
      <c r="P104" s="15">
        <f>'Цена на порамнување во ЕУР'!P104*'Среден курс'!$D$27</f>
        <v>0</v>
      </c>
      <c r="Q104" s="15">
        <f>'Цена на порамнување во ЕУР'!Q104*'Среден курс'!$D$27</f>
        <v>0</v>
      </c>
      <c r="R104" s="15">
        <f>'Цена на порамнување во ЕУР'!R104*'Среден курс'!$D$27</f>
        <v>0</v>
      </c>
      <c r="S104" s="15">
        <f>'Цена на порамнување во ЕУР'!S104*'Среден курс'!$D$27</f>
        <v>0</v>
      </c>
      <c r="T104" s="15">
        <f>'Цена на порамнување во ЕУР'!T104*'Среден курс'!$D$27</f>
        <v>0</v>
      </c>
      <c r="U104" s="15">
        <f>'Цена на порамнување во ЕУР'!U104*'Среден курс'!$D$27</f>
        <v>0</v>
      </c>
      <c r="V104" s="15">
        <f>'Цена на порамнување во ЕУР'!V104*'Среден курс'!$D$27</f>
        <v>4723.369200000001</v>
      </c>
      <c r="W104" s="15">
        <f>'Цена на порамнување во ЕУР'!W104*'Среден курс'!$D$27</f>
        <v>0</v>
      </c>
      <c r="X104" s="15">
        <f>'Цена на порамнување во ЕУР'!X104*'Среден курс'!$D$27</f>
        <v>5463.7092000000002</v>
      </c>
      <c r="Y104" s="15">
        <f>'Цена на порамнување во ЕУР'!Y104*'Среден курс'!$D$27</f>
        <v>0</v>
      </c>
      <c r="Z104" s="16">
        <f>'Цена на порамнување во ЕУР'!Z104*'Среден курс'!$D$27</f>
        <v>3971.3071500000001</v>
      </c>
      <c r="AA104" s="27">
        <f>'Цена на порамнување во ЕУР'!AA104*'Среден курс'!$D$27</f>
        <v>3546.2285999999999</v>
      </c>
    </row>
    <row r="105" spans="2:27" x14ac:dyDescent="0.25">
      <c r="B105" s="65"/>
      <c r="C105" s="19" t="s">
        <v>26</v>
      </c>
      <c r="D105" s="17">
        <f>'Цена на порамнување во ЕУР'!D105*'Среден курс'!$D$27</f>
        <v>682.44748134582619</v>
      </c>
      <c r="E105" s="17">
        <f>'Цена на порамнување во ЕУР'!E105*'Среден курс'!$D$27</f>
        <v>677.33433663594485</v>
      </c>
      <c r="F105" s="17">
        <f>'Цена на порамнување во ЕУР'!F105*'Среден курс'!$D$27</f>
        <v>656.63579347062262</v>
      </c>
      <c r="G105" s="17">
        <f>'Цена на порамнување во ЕУР'!G105*'Среден курс'!$D$27</f>
        <v>647.48902499999997</v>
      </c>
      <c r="H105" s="17">
        <f>'Цена на порамнување во ЕУР'!H105*'Среден курс'!$D$27</f>
        <v>647.48902499999997</v>
      </c>
      <c r="I105" s="17">
        <f>'Цена на порамнување во ЕУР'!I105*'Среден курс'!$D$27</f>
        <v>647.48902500000008</v>
      </c>
      <c r="J105" s="17">
        <f>'Цена на порамнување во ЕУР'!J105*'Среден курс'!$D$27</f>
        <v>1153.0795500000002</v>
      </c>
      <c r="K105" s="17">
        <f>'Цена на порамнување во ЕУР'!K105*'Среден курс'!$D$27</f>
        <v>892.60291993852013</v>
      </c>
      <c r="L105" s="17">
        <f>'Цена на порамнување во ЕУР'!L105*'Среден курс'!$D$27</f>
        <v>936.53009999999995</v>
      </c>
      <c r="M105" s="17">
        <f>'Цена на порамнување во ЕУР'!M105*'Среден курс'!$D$27</f>
        <v>1140.6995111973392</v>
      </c>
      <c r="N105" s="17">
        <f>'Цена на порамнување во ЕУР'!N105*'Среден курс'!$D$27</f>
        <v>1126.3258779679534</v>
      </c>
      <c r="O105" s="17">
        <f>'Цена на порамнување во ЕУР'!O105*'Среден курс'!$D$27</f>
        <v>1154.8969724092583</v>
      </c>
      <c r="P105" s="17">
        <f>'Цена на порамнување во ЕУР'!P105*'Среден курс'!$D$27</f>
        <v>1213.807032726254</v>
      </c>
      <c r="Q105" s="17">
        <f>'Цена на порамнување во ЕУР'!Q105*'Среден курс'!$D$27</f>
        <v>1103.4060178756474</v>
      </c>
      <c r="R105" s="17">
        <f>'Цена на порамнување во ЕУР'!R105*'Среден курс'!$D$27</f>
        <v>1122.6814011469969</v>
      </c>
      <c r="S105" s="17">
        <f>'Цена на порамнување во ЕУР'!S105*'Среден курс'!$D$27</f>
        <v>1333.0846118012423</v>
      </c>
      <c r="T105" s="17">
        <f>'Цена на порамнување во ЕУР'!T105*'Среден курс'!$D$27</f>
        <v>998.84205000000009</v>
      </c>
      <c r="U105" s="17">
        <f>'Цена на порамнување во ЕУР'!U105*'Среден курс'!$D$27</f>
        <v>1032.7742999999998</v>
      </c>
      <c r="V105" s="17">
        <f>'Цена на порамнување во ЕУР'!V105*'Среден курс'!$D$27</f>
        <v>0</v>
      </c>
      <c r="W105" s="17">
        <f>'Цена на порамнување во ЕУР'!W105*'Среден курс'!$D$27</f>
        <v>1791.00585</v>
      </c>
      <c r="X105" s="17">
        <f>'Цена на порамнување во ЕУР'!X105*'Среден курс'!$D$27</f>
        <v>0</v>
      </c>
      <c r="Y105" s="17">
        <f>'Цена на порамнување во ЕУР'!Y105*'Среден курс'!$D$27</f>
        <v>1511.5274999999999</v>
      </c>
      <c r="Z105" s="17">
        <f>'Цена на порамнување во ЕУР'!Z105*'Среден курс'!$D$27</f>
        <v>0</v>
      </c>
      <c r="AA105" s="28">
        <f>'Цена на порамнување во ЕУР'!AA105*'Среден курс'!$D$27</f>
        <v>0</v>
      </c>
    </row>
    <row r="106" spans="2:27" x14ac:dyDescent="0.25">
      <c r="B106" s="65"/>
      <c r="C106" s="19" t="s">
        <v>27</v>
      </c>
      <c r="D106" s="17">
        <f>'Цена на порамнување во ЕУР'!D106*'Среден курс'!$D$27</f>
        <v>0</v>
      </c>
      <c r="E106" s="17">
        <f>'Цена на порамнување во ЕУР'!E106*'Среден курс'!$D$27</f>
        <v>0</v>
      </c>
      <c r="F106" s="17">
        <f>'Цена на порамнување во ЕУР'!F106*'Среден курс'!$D$27</f>
        <v>0</v>
      </c>
      <c r="G106" s="17">
        <f>'Цена на порамнување во ЕУР'!G106*'Среден курс'!$D$27</f>
        <v>0</v>
      </c>
      <c r="H106" s="17">
        <f>'Цена на порамнување во ЕУР'!H106*'Среден курс'!$D$27</f>
        <v>0</v>
      </c>
      <c r="I106" s="17">
        <f>'Цена на порамнување во ЕУР'!I106*'Среден курс'!$D$27</f>
        <v>0</v>
      </c>
      <c r="J106" s="17">
        <f>'Цена на порамнување во ЕУР'!J106*'Среден курс'!$D$27</f>
        <v>0</v>
      </c>
      <c r="K106" s="17">
        <f>'Цена на порамнување во ЕУР'!K106*'Среден курс'!$D$27</f>
        <v>0</v>
      </c>
      <c r="L106" s="17">
        <f>'Цена на порамнување во ЕУР'!L106*'Среден курс'!$D$27</f>
        <v>0</v>
      </c>
      <c r="M106" s="17">
        <f>'Цена на порамнување во ЕУР'!M106*'Среден курс'!$D$27</f>
        <v>0</v>
      </c>
      <c r="N106" s="17">
        <f>'Цена на порамнување во ЕУР'!N106*'Среден курс'!$D$27</f>
        <v>0</v>
      </c>
      <c r="O106" s="17">
        <f>'Цена на порамнување во ЕУР'!O106*'Среден курс'!$D$27</f>
        <v>0</v>
      </c>
      <c r="P106" s="17">
        <f>'Цена на порамнување во ЕУР'!P106*'Среден курс'!$D$27</f>
        <v>0</v>
      </c>
      <c r="Q106" s="17">
        <f>'Цена на порамнување во ЕУР'!Q106*'Среден курс'!$D$27</f>
        <v>0</v>
      </c>
      <c r="R106" s="17">
        <f>'Цена на порамнување во ЕУР'!R106*'Среден курс'!$D$27</f>
        <v>0</v>
      </c>
      <c r="S106" s="17">
        <f>'Цена на порамнување во ЕУР'!S106*'Среден курс'!$D$27</f>
        <v>0</v>
      </c>
      <c r="T106" s="17">
        <f>'Цена на порамнување во ЕУР'!T106*'Среден курс'!$D$27</f>
        <v>0</v>
      </c>
      <c r="U106" s="17">
        <f>'Цена на порамнување во ЕУР'!U106*'Среден курс'!$D$27</f>
        <v>0</v>
      </c>
      <c r="V106" s="17">
        <f>'Цена на порамнување во ЕУР'!V106*'Среден курс'!$D$27</f>
        <v>0</v>
      </c>
      <c r="W106" s="17">
        <f>'Цена на порамнување во ЕУР'!W106*'Среден курс'!$D$27</f>
        <v>0</v>
      </c>
      <c r="X106" s="17">
        <f>'Цена на порамнување во ЕУР'!X106*'Среден курс'!$D$27</f>
        <v>0</v>
      </c>
      <c r="Y106" s="17">
        <f>'Цена на порамнување во ЕУР'!Y106*'Среден курс'!$D$27</f>
        <v>0</v>
      </c>
      <c r="Z106" s="17">
        <f>'Цена на порамнување во ЕУР'!Z106*'Среден курс'!$D$27</f>
        <v>0</v>
      </c>
      <c r="AA106" s="28">
        <f>'Цена на порамнување во ЕУР'!AA106*'Среден курс'!$D$27</f>
        <v>0</v>
      </c>
    </row>
    <row r="107" spans="2:27" ht="20.25" customHeight="1" x14ac:dyDescent="0.25">
      <c r="B107" s="66"/>
      <c r="C107" s="21" t="s">
        <v>28</v>
      </c>
      <c r="D107" s="18">
        <f>'Цена на порамнување во ЕУР'!D107*'Среден курс'!$D$27</f>
        <v>0</v>
      </c>
      <c r="E107" s="18">
        <f>'Цена на порамнување во ЕУР'!E107*'Среден курс'!$D$27</f>
        <v>0</v>
      </c>
      <c r="F107" s="18">
        <f>'Цена на порамнување во ЕУР'!F107*'Среден курс'!$D$27</f>
        <v>0</v>
      </c>
      <c r="G107" s="18">
        <f>'Цена на порамнување во ЕУР'!G107*'Среден курс'!$D$27</f>
        <v>0</v>
      </c>
      <c r="H107" s="18">
        <f>'Цена на порамнување во ЕУР'!H107*'Среден курс'!$D$27</f>
        <v>0</v>
      </c>
      <c r="I107" s="18">
        <f>'Цена на порамнување во ЕУР'!I107*'Среден курс'!$D$27</f>
        <v>0</v>
      </c>
      <c r="J107" s="18">
        <f>'Цена на порамнување во ЕУР'!J107*'Среден курс'!$D$27</f>
        <v>0</v>
      </c>
      <c r="K107" s="18">
        <f>'Цена на порамнување во ЕУР'!K107*'Среден курс'!$D$27</f>
        <v>0</v>
      </c>
      <c r="L107" s="18">
        <f>'Цена на порамнување во ЕУР'!L107*'Среден курс'!$D$27</f>
        <v>0</v>
      </c>
      <c r="M107" s="18">
        <f>'Цена на порамнување во ЕУР'!M107*'Среден курс'!$D$27</f>
        <v>0</v>
      </c>
      <c r="N107" s="18">
        <f>'Цена на порамнување во ЕУР'!N107*'Среден курс'!$D$27</f>
        <v>0</v>
      </c>
      <c r="O107" s="18">
        <f>'Цена на порамнување во ЕУР'!O107*'Среден курс'!$D$27</f>
        <v>0</v>
      </c>
      <c r="P107" s="18">
        <f>'Цена на порамнување во ЕУР'!P107*'Среден курс'!$D$27</f>
        <v>0</v>
      </c>
      <c r="Q107" s="18">
        <f>'Цена на порамнување во ЕУР'!Q107*'Среден курс'!$D$27</f>
        <v>0</v>
      </c>
      <c r="R107" s="18">
        <f>'Цена на порамнување во ЕУР'!R107*'Среден курс'!$D$27</f>
        <v>0</v>
      </c>
      <c r="S107" s="18">
        <f>'Цена на порамнување во ЕУР'!S107*'Среден курс'!$D$27</f>
        <v>0</v>
      </c>
      <c r="T107" s="18">
        <f>'Цена на порамнување во ЕУР'!T107*'Среден курс'!$D$27</f>
        <v>0</v>
      </c>
      <c r="U107" s="18">
        <f>'Цена на порамнување во ЕУР'!U107*'Среден курс'!$D$27</f>
        <v>0</v>
      </c>
      <c r="V107" s="18">
        <f>'Цена на порамнување во ЕУР'!V107*'Среден курс'!$D$27</f>
        <v>0</v>
      </c>
      <c r="W107" s="18">
        <f>'Цена на порамнување во ЕУР'!W107*'Среден курс'!$D$27</f>
        <v>0</v>
      </c>
      <c r="X107" s="18">
        <f>'Цена на порамнување во ЕУР'!X107*'Среден курс'!$D$27</f>
        <v>0</v>
      </c>
      <c r="Y107" s="18">
        <f>'Цена на порамнување во ЕУР'!Y107*'Среден курс'!$D$27</f>
        <v>0</v>
      </c>
      <c r="Z107" s="18">
        <f>'Цена на порамнување во ЕУР'!Z107*'Среден курс'!$D$27</f>
        <v>0</v>
      </c>
      <c r="AA107" s="29">
        <f>'Цена на порамнување во ЕУР'!AA107*'Среден курс'!$D$27</f>
        <v>0</v>
      </c>
    </row>
    <row r="108" spans="2:27" x14ac:dyDescent="0.25">
      <c r="B108" s="64">
        <v>44070</v>
      </c>
      <c r="C108" s="20" t="s">
        <v>25</v>
      </c>
      <c r="D108" s="14">
        <f>'Цена на порамнување во ЕУР'!D108*'Среден курс'!$D$28</f>
        <v>0</v>
      </c>
      <c r="E108" s="14">
        <f>'Цена на порамнување во ЕУР'!E108*'Среден курс'!$D$28</f>
        <v>0</v>
      </c>
      <c r="F108" s="15">
        <f>'Цена на порамнување во ЕУР'!F108*'Среден курс'!$D$28</f>
        <v>0</v>
      </c>
      <c r="G108" s="15">
        <f>'Цена на порамнување во ЕУР'!G108*'Среден курс'!$D$28</f>
        <v>0</v>
      </c>
      <c r="H108" s="15">
        <f>'Цена на порамнување во ЕУР'!H108*'Среден курс'!$D$28</f>
        <v>0</v>
      </c>
      <c r="I108" s="15">
        <f>'Цена на порамнување во ЕУР'!I108*'Среден курс'!$D$28</f>
        <v>3229.7280150000001</v>
      </c>
      <c r="J108" s="15">
        <f>'Цена на порамнување во ЕУР'!J108*'Среден курс'!$D$28</f>
        <v>3946.1083064984323</v>
      </c>
      <c r="K108" s="15">
        <f>'Цена на порамнување во ЕУР'!K108*'Среден курс'!$D$28</f>
        <v>0</v>
      </c>
      <c r="L108" s="15">
        <f>'Цена на порамнување во ЕУР'!L108*'Среден курс'!$D$28</f>
        <v>4691.897144999999</v>
      </c>
      <c r="M108" s="15">
        <f>'Цена на порамнување во ЕУР'!M108*'Среден курс'!$D$28</f>
        <v>0</v>
      </c>
      <c r="N108" s="15">
        <f>'Цена на порамнување во ЕУР'!N108*'Среден курс'!$D$28</f>
        <v>0</v>
      </c>
      <c r="O108" s="15">
        <f>'Цена на порамнување во ЕУР'!O108*'Среден курс'!$D$28</f>
        <v>0</v>
      </c>
      <c r="P108" s="15">
        <f>'Цена на порамнување во ЕУР'!P108*'Среден курс'!$D$28</f>
        <v>0</v>
      </c>
      <c r="Q108" s="15">
        <f>'Цена на порамнување во ЕУР'!Q108*'Среден курс'!$D$28</f>
        <v>0</v>
      </c>
      <c r="R108" s="15">
        <f>'Цена на порамнување во ЕУР'!R108*'Среден курс'!$D$28</f>
        <v>4065.025443873727</v>
      </c>
      <c r="S108" s="15">
        <f>'Цена на порамнување во ЕУР'!S108*'Среден курс'!$D$28</f>
        <v>4146.4811726439657</v>
      </c>
      <c r="T108" s="15">
        <f>'Цена на порамнување во ЕУР'!T108*'Среден курс'!$D$28</f>
        <v>4180.9858440656189</v>
      </c>
      <c r="U108" s="15">
        <f>'Цена на порамнување во ЕУР'!U108*'Среден курс'!$D$28</f>
        <v>4686.1995665223476</v>
      </c>
      <c r="V108" s="15">
        <f>'Цена на порамнување во ЕУР'!V108*'Среден курс'!$D$28</f>
        <v>5180.4523647853775</v>
      </c>
      <c r="W108" s="15">
        <f>'Цена на порамнување во ЕУР'!W108*'Среден курс'!$D$28</f>
        <v>6123.5472775411645</v>
      </c>
      <c r="X108" s="15">
        <f>'Цена на порамнување во ЕУР'!X108*'Среден курс'!$D$28</f>
        <v>6264.2581314532517</v>
      </c>
      <c r="Y108" s="15">
        <f>'Цена на порамнување во ЕУР'!Y108*'Среден курс'!$D$28</f>
        <v>5393.404593934556</v>
      </c>
      <c r="Z108" s="16">
        <f>'Цена на порамнување во ЕУР'!Z108*'Среден курс'!$D$28</f>
        <v>4771.0859481413718</v>
      </c>
      <c r="AA108" s="27">
        <f>'Цена на порамнување во ЕУР'!AA108*'Среден курс'!$D$28</f>
        <v>4008.1120033333332</v>
      </c>
    </row>
    <row r="109" spans="2:27" x14ac:dyDescent="0.25">
      <c r="B109" s="65"/>
      <c r="C109" s="19" t="s">
        <v>26</v>
      </c>
      <c r="D109" s="17">
        <f>'Цена на порамнување во ЕУР'!D109*'Среден курс'!$D$28</f>
        <v>1133.335313</v>
      </c>
      <c r="E109" s="17">
        <f>'Цена на порамнување во ЕУР'!E109*'Среден курс'!$D$28</f>
        <v>1077.1929540000001</v>
      </c>
      <c r="F109" s="17">
        <f>'Цена на порамнување во ЕУР'!F109*'Среден курс'!$D$28</f>
        <v>1028.4539830000001</v>
      </c>
      <c r="G109" s="17">
        <f>'Цена на порамнување во ЕУР'!G109*'Среден курс'!$D$28</f>
        <v>1028.4539830000001</v>
      </c>
      <c r="H109" s="17">
        <f>'Цена на порамнување во ЕУР'!H109*'Среден курс'!$D$28</f>
        <v>1028.4539830000001</v>
      </c>
      <c r="I109" s="17">
        <f>'Цена на порамнување во ЕУР'!I109*'Среден курс'!$D$28</f>
        <v>0</v>
      </c>
      <c r="J109" s="17">
        <f>'Цена на порамнување во ЕУР'!J109*'Среден курс'!$D$28</f>
        <v>0</v>
      </c>
      <c r="K109" s="17">
        <f>'Цена на порамнување во ЕУР'!K109*'Среден курс'!$D$28</f>
        <v>1506.5894579999999</v>
      </c>
      <c r="L109" s="17">
        <f>'Цена на порамнување во ЕУР'!L109*'Среден курс'!$D$28</f>
        <v>0</v>
      </c>
      <c r="M109" s="17">
        <f>'Цена на порамнување во ЕУР'!M109*'Среден курс'!$D$28</f>
        <v>1509.0572540000001</v>
      </c>
      <c r="N109" s="17">
        <f>'Цена на порамнување во ЕУР'!N109*'Среден курс'!$D$28</f>
        <v>1436.8742209999998</v>
      </c>
      <c r="O109" s="17">
        <f>'Цена на порамнување во ЕУР'!O109*'Среден курс'!$D$28</f>
        <v>1464.0199770000002</v>
      </c>
      <c r="P109" s="17">
        <f>'Цена на порамнување во ЕУР'!P109*'Среден курс'!$D$28</f>
        <v>1539.9047040000003</v>
      </c>
      <c r="Q109" s="17">
        <f>'Цена на порамнување во ЕУР'!Q109*'Среден курс'!$D$28</f>
        <v>1521.3962339999998</v>
      </c>
      <c r="R109" s="17">
        <f>'Цена на порамнување во ЕУР'!R109*'Среден курс'!$D$28</f>
        <v>0</v>
      </c>
      <c r="S109" s="17">
        <f>'Цена на порамнување во ЕУР'!S109*'Среден курс'!$D$28</f>
        <v>0</v>
      </c>
      <c r="T109" s="17">
        <f>'Цена на порамнување во ЕУР'!T109*'Среден курс'!$D$28</f>
        <v>0</v>
      </c>
      <c r="U109" s="17">
        <f>'Цена на порамнување во ЕУР'!U109*'Среден курс'!$D$28</f>
        <v>0</v>
      </c>
      <c r="V109" s="17">
        <f>'Цена на порамнување во ЕУР'!V109*'Среден курс'!$D$28</f>
        <v>0</v>
      </c>
      <c r="W109" s="17">
        <f>'Цена на порамнување во ЕУР'!W109*'Среден курс'!$D$28</f>
        <v>0</v>
      </c>
      <c r="X109" s="17">
        <f>'Цена на порамнување во ЕУР'!X109*'Среден курс'!$D$28</f>
        <v>0</v>
      </c>
      <c r="Y109" s="17">
        <f>'Цена на порамнување во ЕУР'!Y109*'Среден курс'!$D$28</f>
        <v>0</v>
      </c>
      <c r="Z109" s="17">
        <f>'Цена на порамнување во ЕУР'!Z109*'Среден курс'!$D$28</f>
        <v>0</v>
      </c>
      <c r="AA109" s="28">
        <f>'Цена на порамнување во ЕУР'!AA109*'Среден курс'!$D$28</f>
        <v>0</v>
      </c>
    </row>
    <row r="110" spans="2:27" x14ac:dyDescent="0.25">
      <c r="B110" s="65"/>
      <c r="C110" s="19" t="s">
        <v>27</v>
      </c>
      <c r="D110" s="17">
        <f>'Цена на порамнување во ЕУР'!D110*'Среден курс'!$D$28</f>
        <v>0</v>
      </c>
      <c r="E110" s="17">
        <f>'Цена на порамнување во ЕУР'!E110*'Среден курс'!$D$28</f>
        <v>0</v>
      </c>
      <c r="F110" s="17">
        <f>'Цена на порамнување во ЕУР'!F110*'Среден курс'!$D$28</f>
        <v>0</v>
      </c>
      <c r="G110" s="17">
        <f>'Цена на порамнување во ЕУР'!G110*'Среден курс'!$D$28</f>
        <v>0</v>
      </c>
      <c r="H110" s="17">
        <f>'Цена на порамнување во ЕУР'!H110*'Среден курс'!$D$28</f>
        <v>0</v>
      </c>
      <c r="I110" s="17">
        <f>'Цена на порамнување во ЕУР'!I110*'Среден курс'!$D$28</f>
        <v>0</v>
      </c>
      <c r="J110" s="17">
        <f>'Цена на порамнување во ЕУР'!J110*'Среден курс'!$D$28</f>
        <v>0</v>
      </c>
      <c r="K110" s="17">
        <f>'Цена на порамнување во ЕУР'!K110*'Среден курс'!$D$28</f>
        <v>0</v>
      </c>
      <c r="L110" s="17">
        <f>'Цена на порамнување во ЕУР'!L110*'Среден курс'!$D$28</f>
        <v>0</v>
      </c>
      <c r="M110" s="17">
        <f>'Цена на порамнување во ЕУР'!M110*'Среден курс'!$D$28</f>
        <v>0</v>
      </c>
      <c r="N110" s="17">
        <f>'Цена на порамнување во ЕУР'!N110*'Среден курс'!$D$28</f>
        <v>0</v>
      </c>
      <c r="O110" s="17">
        <f>'Цена на порамнување во ЕУР'!O110*'Среден курс'!$D$28</f>
        <v>0</v>
      </c>
      <c r="P110" s="17">
        <f>'Цена на порамнување во ЕУР'!P110*'Среден курс'!$D$28</f>
        <v>0</v>
      </c>
      <c r="Q110" s="17">
        <f>'Цена на порамнување во ЕУР'!Q110*'Среден курс'!$D$28</f>
        <v>0</v>
      </c>
      <c r="R110" s="17">
        <f>'Цена на порамнување во ЕУР'!R110*'Среден курс'!$D$28</f>
        <v>0</v>
      </c>
      <c r="S110" s="17">
        <f>'Цена на порамнување во ЕУР'!S110*'Среден курс'!$D$28</f>
        <v>0</v>
      </c>
      <c r="T110" s="17">
        <f>'Цена на порамнување во ЕУР'!T110*'Среден курс'!$D$28</f>
        <v>0</v>
      </c>
      <c r="U110" s="17">
        <f>'Цена на порамнување во ЕУР'!U110*'Среден курс'!$D$28</f>
        <v>0</v>
      </c>
      <c r="V110" s="17">
        <f>'Цена на порамнување во ЕУР'!V110*'Среден курс'!$D$28</f>
        <v>0</v>
      </c>
      <c r="W110" s="17">
        <f>'Цена на порамнување во ЕУР'!W110*'Среден курс'!$D$28</f>
        <v>0</v>
      </c>
      <c r="X110" s="17">
        <f>'Цена на порамнување во ЕУР'!X110*'Среден курс'!$D$28</f>
        <v>0</v>
      </c>
      <c r="Y110" s="17">
        <f>'Цена на порамнување во ЕУР'!Y110*'Среден курс'!$D$28</f>
        <v>0</v>
      </c>
      <c r="Z110" s="17">
        <f>'Цена на порамнување во ЕУР'!Z110*'Среден курс'!$D$28</f>
        <v>0</v>
      </c>
      <c r="AA110" s="28">
        <f>'Цена на порамнување во ЕУР'!AA110*'Среден курс'!$D$28</f>
        <v>0</v>
      </c>
    </row>
    <row r="111" spans="2:27" x14ac:dyDescent="0.25">
      <c r="B111" s="66"/>
      <c r="C111" s="21" t="s">
        <v>28</v>
      </c>
      <c r="D111" s="18">
        <f>'Цена на порамнување во ЕУР'!D111*'Среден курс'!$D$28</f>
        <v>0</v>
      </c>
      <c r="E111" s="18">
        <f>'Цена на порамнување во ЕУР'!E111*'Среден курс'!$D$28</f>
        <v>0</v>
      </c>
      <c r="F111" s="18">
        <f>'Цена на порамнување во ЕУР'!F111*'Среден курс'!$D$28</f>
        <v>0</v>
      </c>
      <c r="G111" s="18">
        <f>'Цена на порамнување во ЕУР'!G111*'Среден курс'!$D$28</f>
        <v>0</v>
      </c>
      <c r="H111" s="18">
        <f>'Цена на порамнување во ЕУР'!H111*'Среден курс'!$D$28</f>
        <v>0</v>
      </c>
      <c r="I111" s="18">
        <f>'Цена на порамнување во ЕУР'!I111*'Среден курс'!$D$28</f>
        <v>0</v>
      </c>
      <c r="J111" s="18">
        <f>'Цена на порамнување во ЕУР'!J111*'Среден курс'!$D$28</f>
        <v>0</v>
      </c>
      <c r="K111" s="18">
        <f>'Цена на порамнување во ЕУР'!K111*'Среден курс'!$D$28</f>
        <v>0</v>
      </c>
      <c r="L111" s="18">
        <f>'Цена на порамнување во ЕУР'!L111*'Среден курс'!$D$28</f>
        <v>0</v>
      </c>
      <c r="M111" s="18">
        <f>'Цена на порамнување во ЕУР'!M111*'Среден курс'!$D$28</f>
        <v>0</v>
      </c>
      <c r="N111" s="18">
        <f>'Цена на порамнување во ЕУР'!N111*'Среден курс'!$D$28</f>
        <v>0</v>
      </c>
      <c r="O111" s="18">
        <f>'Цена на порамнување во ЕУР'!O111*'Среден курс'!$D$28</f>
        <v>0</v>
      </c>
      <c r="P111" s="18">
        <f>'Цена на порамнување во ЕУР'!P111*'Среден курс'!$D$28</f>
        <v>0</v>
      </c>
      <c r="Q111" s="18">
        <f>'Цена на порамнување во ЕУР'!Q111*'Среден курс'!$D$28</f>
        <v>0</v>
      </c>
      <c r="R111" s="18">
        <f>'Цена на порамнување во ЕУР'!R111*'Среден курс'!$D$28</f>
        <v>0</v>
      </c>
      <c r="S111" s="18">
        <f>'Цена на порамнување во ЕУР'!S111*'Среден курс'!$D$28</f>
        <v>0</v>
      </c>
      <c r="T111" s="18">
        <f>'Цена на порамнување во ЕУР'!T111*'Среден курс'!$D$28</f>
        <v>0</v>
      </c>
      <c r="U111" s="18">
        <f>'Цена на порамнување во ЕУР'!U111*'Среден курс'!$D$28</f>
        <v>0</v>
      </c>
      <c r="V111" s="18">
        <f>'Цена на порамнување во ЕУР'!V111*'Среден курс'!$D$28</f>
        <v>0</v>
      </c>
      <c r="W111" s="18">
        <f>'Цена на порамнување во ЕУР'!W111*'Среден курс'!$D$28</f>
        <v>0</v>
      </c>
      <c r="X111" s="18">
        <f>'Цена на порамнување во ЕУР'!X111*'Среден курс'!$D$28</f>
        <v>0</v>
      </c>
      <c r="Y111" s="18">
        <f>'Цена на порамнување во ЕУР'!Y111*'Среден курс'!$D$28</f>
        <v>0</v>
      </c>
      <c r="Z111" s="18">
        <f>'Цена на порамнување во ЕУР'!Z111*'Среден курс'!$D$28</f>
        <v>0</v>
      </c>
      <c r="AA111" s="29">
        <f>'Цена на порамнување во ЕУР'!AA111*'Среден курс'!$D$28</f>
        <v>0</v>
      </c>
    </row>
    <row r="112" spans="2:27" x14ac:dyDescent="0.25">
      <c r="B112" s="64">
        <v>44071</v>
      </c>
      <c r="C112" s="20" t="s">
        <v>25</v>
      </c>
      <c r="D112" s="14">
        <f>'Цена на порамнување во ЕУР'!D112*'Среден курс'!$D$29</f>
        <v>3247.3952372093026</v>
      </c>
      <c r="E112" s="14">
        <f>'Цена на порамнување во ЕУР'!E112*'Среден курс'!$D$29</f>
        <v>3366.0792000000001</v>
      </c>
      <c r="F112" s="15">
        <f>'Цена на порамнување во ЕУР'!F112*'Среден курс'!$D$29</f>
        <v>0</v>
      </c>
      <c r="G112" s="15">
        <f>'Цена на порамнување во ЕУР'!G112*'Среден курс'!$D$29</f>
        <v>0</v>
      </c>
      <c r="H112" s="15">
        <f>'Цена на порамнување во ЕУР'!H112*'Среден курс'!$D$29</f>
        <v>0</v>
      </c>
      <c r="I112" s="15">
        <f>'Цена на порамнување во ЕУР'!I112*'Среден курс'!$D$29</f>
        <v>0</v>
      </c>
      <c r="J112" s="15">
        <f>'Цена на порамнување во ЕУР'!J112*'Среден курс'!$D$29</f>
        <v>0</v>
      </c>
      <c r="K112" s="15">
        <f>'Цена на порамнување во ЕУР'!K112*'Среден курс'!$D$29</f>
        <v>0</v>
      </c>
      <c r="L112" s="15">
        <f>'Цена на порамнување во ЕУР'!L112*'Среден курс'!$D$29</f>
        <v>0</v>
      </c>
      <c r="M112" s="15">
        <f>'Цена на порамнување во ЕУР'!M112*'Среден курс'!$D$29</f>
        <v>0</v>
      </c>
      <c r="N112" s="15">
        <f>'Цена на порамнување во ЕУР'!N112*'Среден курс'!$D$29</f>
        <v>4124.9277000000002</v>
      </c>
      <c r="O112" s="15">
        <f>'Цена на порамнување во ЕУР'!O112*'Среден курс'!$D$29</f>
        <v>4023.1309499999998</v>
      </c>
      <c r="P112" s="15">
        <f>'Цена на порамнување во ЕУР'!P112*'Среден курс'!$D$29</f>
        <v>3979.3274999999999</v>
      </c>
      <c r="Q112" s="15">
        <f>'Цена на порамнување во ЕУР'!Q112*'Среден курс'!$D$29</f>
        <v>3870.1273499999993</v>
      </c>
      <c r="R112" s="15">
        <f>'Цена на порамнување во ЕУР'!R112*'Среден курс'!$D$29</f>
        <v>3697.9982999999997</v>
      </c>
      <c r="S112" s="15">
        <f>'Цена на порамнување во ЕУР'!S112*'Среден курс'!$D$29</f>
        <v>3995.98515</v>
      </c>
      <c r="T112" s="15">
        <f>'Цена на порамнување во ЕУР'!T112*'Среден курс'!$D$29</f>
        <v>3763.0993781249999</v>
      </c>
      <c r="U112" s="15">
        <f>'Цена на порамнување во ЕУР'!U112*'Среден курс'!$D$29</f>
        <v>4062.5753452141053</v>
      </c>
      <c r="V112" s="15">
        <f>'Цена на порамнување во ЕУР'!V112*'Среден курс'!$D$29</f>
        <v>4488.3112499999997</v>
      </c>
      <c r="W112" s="15">
        <f>'Цена на порамнување во ЕУР'!W112*'Среден курс'!$D$29</f>
        <v>4790.6413623670205</v>
      </c>
      <c r="X112" s="15">
        <f>'Цена на порамнување во ЕУР'!X112*'Среден курс'!$D$29</f>
        <v>4556.8185860139856</v>
      </c>
      <c r="Y112" s="15">
        <f>'Цена на порамнување во ЕУР'!Y112*'Среден курс'!$D$29</f>
        <v>4257.8735359801485</v>
      </c>
      <c r="Z112" s="16">
        <f>'Цена на порамнување во ЕУР'!Z112*'Среден курс'!$D$29</f>
        <v>3696.6200475076303</v>
      </c>
      <c r="AA112" s="27">
        <f>'Цена на порамнување во ЕУР'!AA112*'Среден курс'!$D$29</f>
        <v>3291.3290499570076</v>
      </c>
    </row>
    <row r="113" spans="2:27" x14ac:dyDescent="0.25">
      <c r="B113" s="65"/>
      <c r="C113" s="19" t="s">
        <v>26</v>
      </c>
      <c r="D113" s="17">
        <f>'Цена на порамнување во ЕУР'!D113*'Среден курс'!$D$29</f>
        <v>0</v>
      </c>
      <c r="E113" s="17">
        <f>'Цена на порамнување во ЕУР'!E113*'Среден курс'!$D$29</f>
        <v>0</v>
      </c>
      <c r="F113" s="17">
        <f>'Цена на порамнување во ЕУР'!F113*'Среден курс'!$D$29</f>
        <v>1029.6895500000001</v>
      </c>
      <c r="G113" s="17">
        <f>'Цена на порамнување во ЕУР'!G113*'Среден курс'!$D$29</f>
        <v>763.09550419354844</v>
      </c>
      <c r="H113" s="17">
        <f>'Цена на порамнување во ЕУР'!H113*'Среден курс'!$D$29</f>
        <v>647.48902499999997</v>
      </c>
      <c r="I113" s="17">
        <f>'Цена на порамнување во ЕУР'!I113*'Среден курс'!$D$29</f>
        <v>703.32299999999987</v>
      </c>
      <c r="J113" s="17">
        <f>'Цена на порамнување во ЕУР'!J113*'Среден курс'!$D$29</f>
        <v>1394.9239499999999</v>
      </c>
      <c r="K113" s="17">
        <f>'Цена на порамнување во ЕУР'!K113*'Среден курс'!$D$29</f>
        <v>1523.24955</v>
      </c>
      <c r="L113" s="17">
        <f>'Цена на порамнување во ЕУР'!L113*'Среден курс'!$D$29</f>
        <v>1526.9512500000001</v>
      </c>
      <c r="M113" s="17">
        <f>'Цена на порамнување во ЕУР'!M113*'Среден курс'!$D$29</f>
        <v>1407.8799000000001</v>
      </c>
      <c r="N113" s="17">
        <f>'Цена на порамнување во ЕУР'!N113*'Среден курс'!$D$29</f>
        <v>0</v>
      </c>
      <c r="O113" s="17">
        <f>'Цена на порамнување во ЕУР'!O113*'Среден курс'!$D$29</f>
        <v>0</v>
      </c>
      <c r="P113" s="17">
        <f>'Цена на порамнување во ЕУР'!P113*'Среден курс'!$D$29</f>
        <v>0</v>
      </c>
      <c r="Q113" s="17">
        <f>'Цена на порамнување во ЕУР'!Q113*'Среден курс'!$D$29</f>
        <v>0</v>
      </c>
      <c r="R113" s="17">
        <f>'Цена на порамнување во ЕУР'!R113*'Среден курс'!$D$29</f>
        <v>0</v>
      </c>
      <c r="S113" s="17">
        <f>'Цена на порамнување во ЕУР'!S113*'Среден курс'!$D$29</f>
        <v>0</v>
      </c>
      <c r="T113" s="17">
        <f>'Цена на порамнување во ЕУР'!T113*'Среден курс'!$D$29</f>
        <v>0</v>
      </c>
      <c r="U113" s="17">
        <f>'Цена на порамнување во ЕУР'!U113*'Среден курс'!$D$29</f>
        <v>0</v>
      </c>
      <c r="V113" s="17">
        <f>'Цена на порамнување во ЕУР'!V113*'Среден курс'!$D$29</f>
        <v>0</v>
      </c>
      <c r="W113" s="17">
        <f>'Цена на порамнување во ЕУР'!W113*'Среден курс'!$D$29</f>
        <v>0</v>
      </c>
      <c r="X113" s="17">
        <f>'Цена на порамнување во ЕУР'!X113*'Среден курс'!$D$29</f>
        <v>0</v>
      </c>
      <c r="Y113" s="17">
        <f>'Цена на порамнување во ЕУР'!Y113*'Среден курс'!$D$29</f>
        <v>0</v>
      </c>
      <c r="Z113" s="17">
        <f>'Цена на порамнување во ЕУР'!Z113*'Среден курс'!$D$29</f>
        <v>0</v>
      </c>
      <c r="AA113" s="28">
        <f>'Цена на порамнување во ЕУР'!AA113*'Среден курс'!$D$29</f>
        <v>0</v>
      </c>
    </row>
    <row r="114" spans="2:27" x14ac:dyDescent="0.25">
      <c r="B114" s="65"/>
      <c r="C114" s="19" t="s">
        <v>27</v>
      </c>
      <c r="D114" s="17">
        <f>'Цена на порамнување во ЕУР'!D114*'Среден курс'!$D$29</f>
        <v>0</v>
      </c>
      <c r="E114" s="17">
        <f>'Цена на порамнување во ЕУР'!E114*'Среден курс'!$D$29</f>
        <v>0</v>
      </c>
      <c r="F114" s="17">
        <f>'Цена на порамнување во ЕУР'!F114*'Среден курс'!$D$29</f>
        <v>0</v>
      </c>
      <c r="G114" s="17">
        <f>'Цена на порамнување во ЕУР'!G114*'Среден курс'!$D$29</f>
        <v>0</v>
      </c>
      <c r="H114" s="17">
        <f>'Цена на порамнување во ЕУР'!H114*'Среден курс'!$D$29</f>
        <v>0</v>
      </c>
      <c r="I114" s="17">
        <f>'Цена на порамнување во ЕУР'!I114*'Среден курс'!$D$29</f>
        <v>0</v>
      </c>
      <c r="J114" s="17">
        <f>'Цена на порамнување во ЕУР'!J114*'Среден курс'!$D$29</f>
        <v>0</v>
      </c>
      <c r="K114" s="17">
        <f>'Цена на порамнување во ЕУР'!K114*'Среден курс'!$D$29</f>
        <v>0</v>
      </c>
      <c r="L114" s="17">
        <f>'Цена на порамнување во ЕУР'!L114*'Среден курс'!$D$29</f>
        <v>0</v>
      </c>
      <c r="M114" s="17">
        <f>'Цена на порамнување во ЕУР'!M114*'Среден курс'!$D$29</f>
        <v>0</v>
      </c>
      <c r="N114" s="17">
        <f>'Цена на порамнување во ЕУР'!N114*'Среден курс'!$D$29</f>
        <v>0</v>
      </c>
      <c r="O114" s="17">
        <f>'Цена на порамнување во ЕУР'!O114*'Среден курс'!$D$29</f>
        <v>0</v>
      </c>
      <c r="P114" s="17">
        <f>'Цена на порамнување во ЕУР'!P114*'Среден курс'!$D$29</f>
        <v>0</v>
      </c>
      <c r="Q114" s="17">
        <f>'Цена на порамнување во ЕУР'!Q114*'Среден курс'!$D$29</f>
        <v>0</v>
      </c>
      <c r="R114" s="17">
        <f>'Цена на порамнување во ЕУР'!R114*'Среден курс'!$D$29</f>
        <v>0</v>
      </c>
      <c r="S114" s="17">
        <f>'Цена на порамнување во ЕУР'!S114*'Среден курс'!$D$29</f>
        <v>0</v>
      </c>
      <c r="T114" s="17">
        <f>'Цена на порамнување во ЕУР'!T114*'Среден курс'!$D$29</f>
        <v>0</v>
      </c>
      <c r="U114" s="17">
        <f>'Цена на порамнување во ЕУР'!U114*'Среден курс'!$D$29</f>
        <v>0</v>
      </c>
      <c r="V114" s="17">
        <f>'Цена на порамнување во ЕУР'!V114*'Среден курс'!$D$29</f>
        <v>0</v>
      </c>
      <c r="W114" s="17">
        <f>'Цена на порамнување во ЕУР'!W114*'Среден курс'!$D$29</f>
        <v>0</v>
      </c>
      <c r="X114" s="17">
        <f>'Цена на порамнување во ЕУР'!X114*'Среден курс'!$D$29</f>
        <v>0</v>
      </c>
      <c r="Y114" s="17">
        <f>'Цена на порамнување во ЕУР'!Y114*'Среден курс'!$D$29</f>
        <v>0</v>
      </c>
      <c r="Z114" s="17">
        <f>'Цена на порамнување во ЕУР'!Z114*'Среден курс'!$D$29</f>
        <v>0</v>
      </c>
      <c r="AA114" s="28">
        <f>'Цена на порамнување во ЕУР'!AA114*'Среден курс'!$D$29</f>
        <v>0</v>
      </c>
    </row>
    <row r="115" spans="2:27" x14ac:dyDescent="0.25">
      <c r="B115" s="66"/>
      <c r="C115" s="21" t="s">
        <v>28</v>
      </c>
      <c r="D115" s="18">
        <f>'Цена на порамнување во ЕУР'!D115*'Среден курс'!$D$29</f>
        <v>0</v>
      </c>
      <c r="E115" s="18">
        <f>'Цена на порамнување во ЕУР'!E115*'Среден курс'!$D$29</f>
        <v>0</v>
      </c>
      <c r="F115" s="18">
        <f>'Цена на порамнување во ЕУР'!F115*'Среден курс'!$D$29</f>
        <v>0</v>
      </c>
      <c r="G115" s="18">
        <f>'Цена на порамнување во ЕУР'!G115*'Среден курс'!$D$29</f>
        <v>0</v>
      </c>
      <c r="H115" s="18">
        <f>'Цена на порамнување во ЕУР'!H115*'Среден курс'!$D$29</f>
        <v>0</v>
      </c>
      <c r="I115" s="18">
        <f>'Цена на порамнување во ЕУР'!I115*'Среден курс'!$D$29</f>
        <v>0</v>
      </c>
      <c r="J115" s="18">
        <f>'Цена на порамнување во ЕУР'!J115*'Среден курс'!$D$29</f>
        <v>0</v>
      </c>
      <c r="K115" s="18">
        <f>'Цена на порамнување во ЕУР'!K115*'Среден курс'!$D$29</f>
        <v>0</v>
      </c>
      <c r="L115" s="18">
        <f>'Цена на порамнување во ЕУР'!L115*'Среден курс'!$D$29</f>
        <v>0</v>
      </c>
      <c r="M115" s="18">
        <f>'Цена на порамнување во ЕУР'!M115*'Среден курс'!$D$29</f>
        <v>0</v>
      </c>
      <c r="N115" s="18">
        <f>'Цена на порамнување во ЕУР'!N115*'Среден курс'!$D$29</f>
        <v>0</v>
      </c>
      <c r="O115" s="18">
        <f>'Цена на порамнување во ЕУР'!O115*'Среден курс'!$D$29</f>
        <v>0</v>
      </c>
      <c r="P115" s="18">
        <f>'Цена на порамнување во ЕУР'!P115*'Среден курс'!$D$29</f>
        <v>0</v>
      </c>
      <c r="Q115" s="18">
        <f>'Цена на порамнување во ЕУР'!Q115*'Среден курс'!$D$29</f>
        <v>0</v>
      </c>
      <c r="R115" s="18">
        <f>'Цена на порамнување во ЕУР'!R115*'Среден курс'!$D$29</f>
        <v>0</v>
      </c>
      <c r="S115" s="18">
        <f>'Цена на порамнување во ЕУР'!S115*'Среден курс'!$D$29</f>
        <v>0</v>
      </c>
      <c r="T115" s="18">
        <f>'Цена на порамнување во ЕУР'!T115*'Среден курс'!$D$29</f>
        <v>0</v>
      </c>
      <c r="U115" s="18">
        <f>'Цена на порамнување во ЕУР'!U115*'Среден курс'!$D$29</f>
        <v>0</v>
      </c>
      <c r="V115" s="18">
        <f>'Цена на порамнување во ЕУР'!V115*'Среден курс'!$D$29</f>
        <v>0</v>
      </c>
      <c r="W115" s="18">
        <f>'Цена на порамнување во ЕУР'!W115*'Среден курс'!$D$29</f>
        <v>0</v>
      </c>
      <c r="X115" s="18">
        <f>'Цена на порамнување во ЕУР'!X115*'Среден курс'!$D$29</f>
        <v>0</v>
      </c>
      <c r="Y115" s="18">
        <f>'Цена на порамнување во ЕУР'!Y115*'Среден курс'!$D$29</f>
        <v>0</v>
      </c>
      <c r="Z115" s="18">
        <f>'Цена на порамнување во ЕУР'!Z115*'Среден курс'!$D$29</f>
        <v>0</v>
      </c>
      <c r="AA115" s="29">
        <f>'Цена на порамнување во ЕУР'!AA115*'Среден курс'!$D$29</f>
        <v>0</v>
      </c>
    </row>
    <row r="116" spans="2:27" x14ac:dyDescent="0.25">
      <c r="B116" s="64">
        <v>44072</v>
      </c>
      <c r="C116" s="20" t="s">
        <v>25</v>
      </c>
      <c r="D116" s="14">
        <f>'Цена на порамнување во ЕУР'!D116*'Среден курс'!$D$30</f>
        <v>0</v>
      </c>
      <c r="E116" s="14">
        <f>'Цена на порамнување во ЕУР'!E116*'Среден курс'!$D$30</f>
        <v>0</v>
      </c>
      <c r="F116" s="15">
        <f>'Цена на порамнување во ЕУР'!F116*'Среден курс'!$D$30</f>
        <v>0</v>
      </c>
      <c r="G116" s="15">
        <f>'Цена на порамнување во ЕУР'!G116*'Среден курс'!$D$30</f>
        <v>0</v>
      </c>
      <c r="H116" s="15">
        <f>'Цена на порамнување во ЕУР'!H116*'Среден курс'!$D$30</f>
        <v>0</v>
      </c>
      <c r="I116" s="15">
        <f>'Цена на порамнување во ЕУР'!I116*'Среден курс'!$D$30</f>
        <v>0</v>
      </c>
      <c r="J116" s="15">
        <f>'Цена на порамнување во ЕУР'!J116*'Среден курс'!$D$30</f>
        <v>0</v>
      </c>
      <c r="K116" s="15">
        <f>'Цена на порамнување во ЕУР'!K116*'Среден курс'!$D$30</f>
        <v>0</v>
      </c>
      <c r="L116" s="15">
        <f>'Цена на порамнување во ЕУР'!L116*'Среден курс'!$D$30</f>
        <v>3471.5776500000002</v>
      </c>
      <c r="M116" s="15">
        <f>'Цена на порамнување во ЕУР'!M116*'Среден курс'!$D$30</f>
        <v>3565.971</v>
      </c>
      <c r="N116" s="15">
        <f>'Цена на порамнување во ЕУР'!N116*'Среден курс'!$D$30</f>
        <v>3207.823691898428</v>
      </c>
      <c r="O116" s="15">
        <f>'Цена на порамнување во ЕУР'!O116*'Среден курс'!$D$30</f>
        <v>3007.1303667413208</v>
      </c>
      <c r="P116" s="15">
        <f>'Цена на порамнување во ЕУР'!P116*'Среден курс'!$D$30</f>
        <v>2764.7647942771082</v>
      </c>
      <c r="Q116" s="15">
        <f>'Цена на порамнување во ЕУР'!Q116*'Среден курс'!$D$30</f>
        <v>2671.4683628385696</v>
      </c>
      <c r="R116" s="15">
        <f>'Цена на порамнување во ЕУР'!R116*'Среден курс'!$D$30</f>
        <v>2621.9491708996156</v>
      </c>
      <c r="S116" s="15">
        <f>'Цена на порамнување во ЕУР'!S116*'Среден курс'!$D$30</f>
        <v>2602.5484901785717</v>
      </c>
      <c r="T116" s="15">
        <f>'Цена на порамнување во ЕУР'!T116*'Среден курс'!$D$30</f>
        <v>2784.3075339317779</v>
      </c>
      <c r="U116" s="15">
        <f>'Цена на порамнување во ЕУР'!U116*'Среден курс'!$D$30</f>
        <v>3301.4373709580836</v>
      </c>
      <c r="V116" s="15">
        <f>'Цена на порамнување во ЕУР'!V116*'Среден курс'!$D$30</f>
        <v>3657.3516355932202</v>
      </c>
      <c r="W116" s="15">
        <f>'Цена на порамнување во ЕУР'!W116*'Среден курс'!$D$30</f>
        <v>3891.0550374855156</v>
      </c>
      <c r="X116" s="15">
        <f>'Цена на порамнување во ЕУР'!X116*'Среден курс'!$D$30</f>
        <v>4194.9897657024794</v>
      </c>
      <c r="Y116" s="15">
        <f>'Цена на порамнување во ЕУР'!Y116*'Среден курс'!$D$30</f>
        <v>3658.8990937499998</v>
      </c>
      <c r="Z116" s="16">
        <f>'Цена на порамнување во ЕУР'!Z116*'Среден курс'!$D$30</f>
        <v>3513.5345227642283</v>
      </c>
      <c r="AA116" s="27">
        <f>'Цена на порамнување во ЕУР'!AA116*'Среден курс'!$D$30</f>
        <v>3210.2141042801559</v>
      </c>
    </row>
    <row r="117" spans="2:27" x14ac:dyDescent="0.25">
      <c r="B117" s="65"/>
      <c r="C117" s="19" t="s">
        <v>26</v>
      </c>
      <c r="D117" s="17">
        <f>'Цена на порамнување во ЕУР'!D117*'Среден курс'!$D$30</f>
        <v>0</v>
      </c>
      <c r="E117" s="17">
        <f>'Цена на порамнување во ЕУР'!E117*'Среден курс'!$D$30</f>
        <v>0</v>
      </c>
      <c r="F117" s="17">
        <f>'Цена на порамнување во ЕУР'!F117*'Среден курс'!$D$30</f>
        <v>0</v>
      </c>
      <c r="G117" s="17">
        <f>'Цена на порамнување во ЕУР'!G117*'Среден курс'!$D$30</f>
        <v>0</v>
      </c>
      <c r="H117" s="17">
        <f>'Цена на порамнување во ЕУР'!H117*'Среден курс'!$D$30</f>
        <v>0</v>
      </c>
      <c r="I117" s="17">
        <f>'Цена на порамнување во ЕУР'!I117*'Среден курс'!$D$30</f>
        <v>0</v>
      </c>
      <c r="J117" s="17">
        <f>'Цена на порамнување во ЕУР'!J117*'Среден курс'!$D$30</f>
        <v>0</v>
      </c>
      <c r="K117" s="17">
        <f>'Цена на порамнување во ЕУР'!K117*'Среден курс'!$D$30</f>
        <v>1075.34385</v>
      </c>
      <c r="L117" s="17">
        <f>'Цена на порамнување во ЕУР'!L117*'Среден курс'!$D$30</f>
        <v>0</v>
      </c>
      <c r="M117" s="17">
        <f>'Цена на порамнување во ЕУР'!M117*'Среден курс'!$D$30</f>
        <v>0</v>
      </c>
      <c r="N117" s="17">
        <f>'Цена на порамнување во ЕУР'!N117*'Среден курс'!$D$30</f>
        <v>0</v>
      </c>
      <c r="O117" s="17">
        <f>'Цена на порамнување во ЕУР'!O117*'Среден курс'!$D$30</f>
        <v>0</v>
      </c>
      <c r="P117" s="17">
        <f>'Цена на порамнување во ЕУР'!P117*'Среден курс'!$D$30</f>
        <v>0</v>
      </c>
      <c r="Q117" s="17">
        <f>'Цена на порамнување во ЕУР'!Q117*'Среден курс'!$D$30</f>
        <v>0</v>
      </c>
      <c r="R117" s="17">
        <f>'Цена на порамнување во ЕУР'!R117*'Среден курс'!$D$30</f>
        <v>0</v>
      </c>
      <c r="S117" s="17">
        <f>'Цена на порамнување во ЕУР'!S117*'Среден курс'!$D$30</f>
        <v>0</v>
      </c>
      <c r="T117" s="17">
        <f>'Цена на порамнување во ЕУР'!T117*'Среден курс'!$D$30</f>
        <v>0</v>
      </c>
      <c r="U117" s="17">
        <f>'Цена на порамнување во ЕУР'!U117*'Среден курс'!$D$30</f>
        <v>0</v>
      </c>
      <c r="V117" s="17">
        <f>'Цена на порамнување во ЕУР'!V117*'Среден курс'!$D$30</f>
        <v>0</v>
      </c>
      <c r="W117" s="17">
        <f>'Цена на порамнување во ЕУР'!W117*'Среден курс'!$D$30</f>
        <v>0</v>
      </c>
      <c r="X117" s="17">
        <f>'Цена на порамнување во ЕУР'!X117*'Среден курс'!$D$30</f>
        <v>0</v>
      </c>
      <c r="Y117" s="17">
        <f>'Цена на порамнување во ЕУР'!Y117*'Среден курс'!$D$30</f>
        <v>0</v>
      </c>
      <c r="Z117" s="17">
        <f>'Цена на порамнување во ЕУР'!Z117*'Среден курс'!$D$30</f>
        <v>0</v>
      </c>
      <c r="AA117" s="28">
        <f>'Цена на порамнување во ЕУР'!AA117*'Среден курс'!$D$30</f>
        <v>0</v>
      </c>
    </row>
    <row r="118" spans="2:27" x14ac:dyDescent="0.25">
      <c r="B118" s="65"/>
      <c r="C118" s="19" t="s">
        <v>27</v>
      </c>
      <c r="D118" s="17">
        <f>'Цена на порамнување во ЕУР'!D118*'Среден курс'!$D$30</f>
        <v>1133.9540999999999</v>
      </c>
      <c r="E118" s="17">
        <f>'Цена на порамнување во ЕУР'!E118*'Среден курс'!$D$30</f>
        <v>972.31319999999994</v>
      </c>
      <c r="F118" s="17">
        <f>'Цена на порамнување во ЕУР'!F118*'Среден курс'!$D$30</f>
        <v>928.50975000000005</v>
      </c>
      <c r="G118" s="17">
        <f>'Цена на порамнување во ЕУР'!G118*'Среден курс'!$D$30</f>
        <v>876.06899999999996</v>
      </c>
      <c r="H118" s="17">
        <f>'Цена на порамнување во ЕУР'!H118*'Среден курс'!$D$30</f>
        <v>854.47574999999995</v>
      </c>
      <c r="I118" s="17">
        <f>'Цена на порамнување во ЕУР'!I118*'Среден курс'!$D$30</f>
        <v>887.17410000000007</v>
      </c>
      <c r="J118" s="17">
        <f>'Цена на порамнување во ЕУР'!J118*'Среден курс'!$D$30</f>
        <v>950.10300000000007</v>
      </c>
      <c r="K118" s="17">
        <f>'Цена на порамнување во ЕУР'!K118*'Среден курс'!$D$30</f>
        <v>0</v>
      </c>
      <c r="L118" s="17">
        <f>'Цена на порамнување во ЕУР'!L118*'Среден курс'!$D$30</f>
        <v>0</v>
      </c>
      <c r="M118" s="17">
        <f>'Цена на порамнување во ЕУР'!M118*'Среден курс'!$D$30</f>
        <v>0</v>
      </c>
      <c r="N118" s="17">
        <f>'Цена на порамнување во ЕУР'!N118*'Среден курс'!$D$30</f>
        <v>0</v>
      </c>
      <c r="O118" s="17">
        <f>'Цена на порамнување во ЕУР'!O118*'Среден курс'!$D$30</f>
        <v>0</v>
      </c>
      <c r="P118" s="17">
        <f>'Цена на порамнување во ЕУР'!P118*'Среден курс'!$D$30</f>
        <v>0</v>
      </c>
      <c r="Q118" s="17">
        <f>'Цена на порамнување во ЕУР'!Q118*'Среден курс'!$D$30</f>
        <v>0</v>
      </c>
      <c r="R118" s="17">
        <f>'Цена на порамнување во ЕУР'!R118*'Среден курс'!$D$30</f>
        <v>0</v>
      </c>
      <c r="S118" s="17">
        <f>'Цена на порамнување во ЕУР'!S118*'Среден курс'!$D$30</f>
        <v>0</v>
      </c>
      <c r="T118" s="17">
        <f>'Цена на порамнување во ЕУР'!T118*'Среден курс'!$D$30</f>
        <v>0</v>
      </c>
      <c r="U118" s="17">
        <f>'Цена на порамнување во ЕУР'!U118*'Среден курс'!$D$30</f>
        <v>0</v>
      </c>
      <c r="V118" s="17">
        <f>'Цена на порамнување во ЕУР'!V118*'Среден курс'!$D$30</f>
        <v>0</v>
      </c>
      <c r="W118" s="17">
        <f>'Цена на порамнување во ЕУР'!W118*'Среден курс'!$D$30</f>
        <v>0</v>
      </c>
      <c r="X118" s="17">
        <f>'Цена на порамнување во ЕУР'!X118*'Среден курс'!$D$30</f>
        <v>0</v>
      </c>
      <c r="Y118" s="17">
        <f>'Цена на порамнување во ЕУР'!Y118*'Среден курс'!$D$30</f>
        <v>0</v>
      </c>
      <c r="Z118" s="17">
        <f>'Цена на порамнување во ЕУР'!Z118*'Среден курс'!$D$30</f>
        <v>0</v>
      </c>
      <c r="AA118" s="28">
        <f>'Цена на порамнување во ЕУР'!AA118*'Среден курс'!$D$30</f>
        <v>0</v>
      </c>
    </row>
    <row r="119" spans="2:27" x14ac:dyDescent="0.25">
      <c r="B119" s="66"/>
      <c r="C119" s="21" t="s">
        <v>28</v>
      </c>
      <c r="D119" s="18">
        <f>'Цена на порамнување во ЕУР'!D119*'Среден курс'!$D$30</f>
        <v>3401.2453500000001</v>
      </c>
      <c r="E119" s="18">
        <f>'Цена на порамнување во ЕУР'!E119*'Среден курс'!$D$30</f>
        <v>2916.3226500000001</v>
      </c>
      <c r="F119" s="18">
        <f>'Цена на порамнување во ЕУР'!F119*'Среден курс'!$D$30</f>
        <v>2785.52925</v>
      </c>
      <c r="G119" s="18">
        <f>'Цена на порамнување во ЕУР'!G119*'Среден курс'!$D$30</f>
        <v>2628.2069999999999</v>
      </c>
      <c r="H119" s="18">
        <f>'Цена на порамнување во ЕУР'!H119*'Среден курс'!$D$30</f>
        <v>2563.4272499999997</v>
      </c>
      <c r="I119" s="18">
        <f>'Цена на порамнување во ЕУР'!I119*'Среден курс'!$D$30</f>
        <v>2661.5223000000001</v>
      </c>
      <c r="J119" s="18">
        <f>'Цена на порамнување во ЕУР'!J119*'Среден курс'!$D$30</f>
        <v>2850.3090000000002</v>
      </c>
      <c r="K119" s="18">
        <f>'Цена на порамнување во ЕУР'!K119*'Среден курс'!$D$30</f>
        <v>0</v>
      </c>
      <c r="L119" s="18">
        <f>'Цена на порамнување во ЕУР'!L119*'Среден курс'!$D$30</f>
        <v>0</v>
      </c>
      <c r="M119" s="18">
        <f>'Цена на порамнување во ЕУР'!M119*'Среден курс'!$D$30</f>
        <v>0</v>
      </c>
      <c r="N119" s="18">
        <f>'Цена на порамнување во ЕУР'!N119*'Среден курс'!$D$30</f>
        <v>0</v>
      </c>
      <c r="O119" s="18">
        <f>'Цена на порамнување во ЕУР'!O119*'Среден курс'!$D$30</f>
        <v>0</v>
      </c>
      <c r="P119" s="18">
        <f>'Цена на порамнување во ЕУР'!P119*'Среден курс'!$D$30</f>
        <v>0</v>
      </c>
      <c r="Q119" s="18">
        <f>'Цена на порамнување во ЕУР'!Q119*'Среден курс'!$D$30</f>
        <v>0</v>
      </c>
      <c r="R119" s="18">
        <f>'Цена на порамнување во ЕУР'!R119*'Среден курс'!$D$30</f>
        <v>0</v>
      </c>
      <c r="S119" s="18">
        <f>'Цена на порамнување во ЕУР'!S119*'Среден курс'!$D$30</f>
        <v>0</v>
      </c>
      <c r="T119" s="18">
        <f>'Цена на порамнување во ЕУР'!T119*'Среден курс'!$D$30</f>
        <v>0</v>
      </c>
      <c r="U119" s="18">
        <f>'Цена на порамнување во ЕУР'!U119*'Среден курс'!$D$30</f>
        <v>0</v>
      </c>
      <c r="V119" s="18">
        <f>'Цена на порамнување во ЕУР'!V119*'Среден курс'!$D$30</f>
        <v>0</v>
      </c>
      <c r="W119" s="18">
        <f>'Цена на порамнување во ЕУР'!W119*'Среден курс'!$D$30</f>
        <v>0</v>
      </c>
      <c r="X119" s="18">
        <f>'Цена на порамнување во ЕУР'!X119*'Среден курс'!$D$30</f>
        <v>0</v>
      </c>
      <c r="Y119" s="18">
        <f>'Цена на порамнување во ЕУР'!Y119*'Среден курс'!$D$30</f>
        <v>0</v>
      </c>
      <c r="Z119" s="18">
        <f>'Цена на порамнување во ЕУР'!Z119*'Среден курс'!$D$30</f>
        <v>0</v>
      </c>
      <c r="AA119" s="29">
        <f>'Цена на порамнување во ЕУР'!AA119*'Среден курс'!$D$30</f>
        <v>0</v>
      </c>
    </row>
    <row r="120" spans="2:27" x14ac:dyDescent="0.25">
      <c r="B120" s="64">
        <v>44073</v>
      </c>
      <c r="C120" s="20" t="s">
        <v>25</v>
      </c>
      <c r="D120" s="14">
        <f>'Цена на порамнување во ЕУР'!D120*'Среден курс'!$D$31</f>
        <v>3082.6425230800764</v>
      </c>
      <c r="E120" s="14">
        <f>'Цена на порамнување во ЕУР'!E120*'Среден курс'!$D$31</f>
        <v>3062.5398</v>
      </c>
      <c r="F120" s="15">
        <f>'Цена на порамнување во ЕУР'!F120*'Среден курс'!$D$31</f>
        <v>2968.1464500000002</v>
      </c>
      <c r="G120" s="15">
        <f>'Цена на порамнување во ЕУР'!G120*'Среден курс'!$D$31</f>
        <v>2899.665</v>
      </c>
      <c r="H120" s="15">
        <f>'Цена на порамнување во ЕУР'!H120*'Среден курс'!$D$31</f>
        <v>0</v>
      </c>
      <c r="I120" s="15">
        <f>'Цена на порамнување во ЕУР'!I120*'Среден курс'!$D$31</f>
        <v>0</v>
      </c>
      <c r="J120" s="15">
        <f>'Цена на порамнување во ЕУР'!J120*'Среден курс'!$D$31</f>
        <v>0</v>
      </c>
      <c r="K120" s="15">
        <f>'Цена на порамнување во ЕУР'!K120*'Среден курс'!$D$31</f>
        <v>0</v>
      </c>
      <c r="L120" s="15">
        <f>'Цена на порамнување во ЕУР'!L120*'Среден курс'!$D$31</f>
        <v>0</v>
      </c>
      <c r="M120" s="15">
        <f>'Цена на порамнување во ЕУР'!M120*'Среден курс'!$D$31</f>
        <v>0</v>
      </c>
      <c r="N120" s="15">
        <f>'Цена на порамнување во ЕУР'!N120*'Среден курс'!$D$31</f>
        <v>0</v>
      </c>
      <c r="O120" s="15">
        <f>'Цена на порамнување во ЕУР'!O120*'Среден курс'!$D$31</f>
        <v>0</v>
      </c>
      <c r="P120" s="15">
        <f>'Цена на порамнување во ЕУР'!P120*'Среден курс'!$D$31</f>
        <v>0</v>
      </c>
      <c r="Q120" s="15">
        <f>'Цена на порамнување во ЕУР'!Q120*'Среден курс'!$D$31</f>
        <v>0</v>
      </c>
      <c r="R120" s="15">
        <f>'Цена на порамнување во ЕУР'!R120*'Среден курс'!$D$31</f>
        <v>0</v>
      </c>
      <c r="S120" s="15">
        <f>'Цена на порамнување во ЕУР'!S120*'Среден курс'!$D$31</f>
        <v>0</v>
      </c>
      <c r="T120" s="15">
        <f>'Цена на порамнување во ЕУР'!T120*'Среден курс'!$D$31</f>
        <v>2866.9666499999998</v>
      </c>
      <c r="U120" s="15">
        <f>'Цена на порамнување во ЕУР'!U120*'Среден курс'!$D$31</f>
        <v>3416.05215</v>
      </c>
      <c r="V120" s="15">
        <f>'Цена на порамнување во ЕУР'!V120*'Среден курс'!$D$31</f>
        <v>0</v>
      </c>
      <c r="W120" s="15">
        <f>'Цена на порамнување во ЕУР'!W120*'Среден курс'!$D$31</f>
        <v>4233.0266785564127</v>
      </c>
      <c r="X120" s="15">
        <f>'Цена на порамнување во ЕУР'!X120*'Среден курс'!$D$31</f>
        <v>4773.116598387096</v>
      </c>
      <c r="Y120" s="15">
        <f>'Цена на порамнување во ЕУР'!Y120*'Среден курс'!$D$31</f>
        <v>0</v>
      </c>
      <c r="Z120" s="16">
        <f>'Цена на порамнување во ЕУР'!Z120*'Среден курс'!$D$31</f>
        <v>0</v>
      </c>
      <c r="AA120" s="27">
        <f>'Цена на порамнување во ЕУР'!AA120*'Среден курс'!$D$31</f>
        <v>0</v>
      </c>
    </row>
    <row r="121" spans="2:27" x14ac:dyDescent="0.25">
      <c r="B121" s="65"/>
      <c r="C121" s="19" t="s">
        <v>26</v>
      </c>
      <c r="D121" s="17">
        <f>'Цена на порамнување во ЕУР'!D121*'Среден курс'!$D$31</f>
        <v>0</v>
      </c>
      <c r="E121" s="17">
        <f>'Цена на порамнување во ЕУР'!E121*'Среден курс'!$D$31</f>
        <v>0</v>
      </c>
      <c r="F121" s="17">
        <f>'Цена на порамнување во ЕУР'!F121*'Среден курс'!$D$31</f>
        <v>0</v>
      </c>
      <c r="G121" s="17">
        <f>'Цена на порамнување во ЕУР'!G121*'Среден курс'!$D$31</f>
        <v>0</v>
      </c>
      <c r="H121" s="17">
        <f>'Цена на порамнување во ЕУР'!H121*'Среден курс'!$D$31</f>
        <v>1028.4556500000001</v>
      </c>
      <c r="I121" s="17">
        <f>'Цена на порамнување во ЕУР'!I121*'Среден курс'!$D$31</f>
        <v>1028.4556500000001</v>
      </c>
      <c r="J121" s="17">
        <f>'Цена на порамнување во ЕУР'!J121*'Среден курс'!$D$31</f>
        <v>1028.4556500000001</v>
      </c>
      <c r="K121" s="17">
        <f>'Цена на порамнување во ЕУР'!K121*'Среден курс'!$D$31</f>
        <v>1028.4556500000001</v>
      </c>
      <c r="L121" s="17">
        <f>'Цена на порамнување во ЕУР'!L121*'Среден курс'!$D$31</f>
        <v>1028.4556500000001</v>
      </c>
      <c r="M121" s="17">
        <f>'Цена на порамнување во ЕУР'!M121*'Среден курс'!$D$31</f>
        <v>791.60054994171355</v>
      </c>
      <c r="N121" s="17">
        <f>'Цена на порамнување во ЕУР'!N121*'Среден курс'!$D$31</f>
        <v>647.48902499999997</v>
      </c>
      <c r="O121" s="17">
        <f>'Цена на порамнување во ЕУР'!O121*'Среден курс'!$D$31</f>
        <v>690.5494188679246</v>
      </c>
      <c r="P121" s="17">
        <f>'Цена на порамнување во ЕУР'!P121*'Среден курс'!$D$31</f>
        <v>687.16416063829786</v>
      </c>
      <c r="Q121" s="17">
        <f>'Цена на порамнување во ЕУР'!Q121*'Среден курс'!$D$31</f>
        <v>1028.4556500000001</v>
      </c>
      <c r="R121" s="17">
        <f>'Цена на порамнување во ЕУР'!R121*'Среден курс'!$D$31</f>
        <v>1028.4556500000003</v>
      </c>
      <c r="S121" s="17">
        <f>'Цена на порамнување во ЕУР'!S121*'Среден курс'!$D$31</f>
        <v>1028.4556500000001</v>
      </c>
      <c r="T121" s="17">
        <f>'Цена на порамнување во ЕУР'!T121*'Среден курс'!$D$31</f>
        <v>0</v>
      </c>
      <c r="U121" s="17">
        <f>'Цена на порамнување во ЕУР'!U121*'Среден курс'!$D$31</f>
        <v>0</v>
      </c>
      <c r="V121" s="17">
        <f>'Цена на порамнување во ЕУР'!V121*'Среден курс'!$D$31</f>
        <v>1304.84925</v>
      </c>
      <c r="W121" s="17">
        <f>'Цена на порамнување во ЕУР'!W121*'Среден курс'!$D$31</f>
        <v>0</v>
      </c>
      <c r="X121" s="17">
        <f>'Цена на порамнување во ЕУР'!X121*'Среден курс'!$D$31</f>
        <v>0</v>
      </c>
      <c r="Y121" s="17">
        <f>'Цена на порамнување во ЕУР'!Y121*'Среден курс'!$D$31</f>
        <v>1511.5274999999997</v>
      </c>
      <c r="Z121" s="17">
        <f>'Цена на порамнување во ЕУР'!Z121*'Среден курс'!$D$31</f>
        <v>1009.1391995491434</v>
      </c>
      <c r="AA121" s="28">
        <f>'Цена на порамнување во ЕУР'!AA121*'Среден курс'!$D$31</f>
        <v>898.41343179916316</v>
      </c>
    </row>
    <row r="122" spans="2:27" x14ac:dyDescent="0.25">
      <c r="B122" s="65"/>
      <c r="C122" s="19" t="s">
        <v>27</v>
      </c>
      <c r="D122" s="17">
        <f>'Цена на порамнување во ЕУР'!D122*'Среден курс'!$D$31</f>
        <v>0</v>
      </c>
      <c r="E122" s="17">
        <f>'Цена на порамнување во ЕУР'!E122*'Среден курс'!$D$31</f>
        <v>0</v>
      </c>
      <c r="F122" s="17">
        <f>'Цена на порамнување во ЕУР'!F122*'Среден курс'!$D$31</f>
        <v>0</v>
      </c>
      <c r="G122" s="17">
        <f>'Цена на порамнување во ЕУР'!G122*'Среден курс'!$D$31</f>
        <v>0</v>
      </c>
      <c r="H122" s="17">
        <f>'Цена на порамнување во ЕУР'!H122*'Среден курс'!$D$31</f>
        <v>0</v>
      </c>
      <c r="I122" s="17">
        <f>'Цена на порамнување во ЕУР'!I122*'Среден курс'!$D$31</f>
        <v>0</v>
      </c>
      <c r="J122" s="17">
        <f>'Цена на порамнување во ЕУР'!J122*'Среден курс'!$D$31</f>
        <v>0</v>
      </c>
      <c r="K122" s="17">
        <f>'Цена на порамнување во ЕУР'!K122*'Среден курс'!$D$31</f>
        <v>0</v>
      </c>
      <c r="L122" s="17">
        <f>'Цена на порамнување во ЕУР'!L122*'Среден курс'!$D$31</f>
        <v>0</v>
      </c>
      <c r="M122" s="17">
        <f>'Цена на порамнување во ЕУР'!M122*'Среден курс'!$D$31</f>
        <v>0</v>
      </c>
      <c r="N122" s="17">
        <f>'Цена на порамнување во ЕУР'!N122*'Среден курс'!$D$31</f>
        <v>0</v>
      </c>
      <c r="O122" s="17">
        <f>'Цена на порамнување во ЕУР'!O122*'Среден курс'!$D$31</f>
        <v>0</v>
      </c>
      <c r="P122" s="17">
        <f>'Цена на порамнување во ЕУР'!P122*'Среден курс'!$D$31</f>
        <v>0</v>
      </c>
      <c r="Q122" s="17">
        <f>'Цена на порамнување во ЕУР'!Q122*'Среден курс'!$D$31</f>
        <v>0</v>
      </c>
      <c r="R122" s="17">
        <f>'Цена на порамнување во ЕУР'!R122*'Среден курс'!$D$31</f>
        <v>0</v>
      </c>
      <c r="S122" s="17">
        <f>'Цена на порамнување во ЕУР'!S122*'Среден курс'!$D$31</f>
        <v>0</v>
      </c>
      <c r="T122" s="17">
        <f>'Цена на порамнување во ЕУР'!T122*'Среден курс'!$D$31</f>
        <v>0</v>
      </c>
      <c r="U122" s="17">
        <f>'Цена на порамнување во ЕУР'!U122*'Среден курс'!$D$31</f>
        <v>0</v>
      </c>
      <c r="V122" s="17">
        <f>'Цена на порамнување во ЕУР'!V122*'Среден курс'!$D$31</f>
        <v>0</v>
      </c>
      <c r="W122" s="17">
        <f>'Цена на порамнување во ЕУР'!W122*'Среден курс'!$D$31</f>
        <v>0</v>
      </c>
      <c r="X122" s="17">
        <f>'Цена на порамнување во ЕУР'!X122*'Среден курс'!$D$31</f>
        <v>0</v>
      </c>
      <c r="Y122" s="17">
        <f>'Цена на порамнување во ЕУР'!Y122*'Среден курс'!$D$31</f>
        <v>0</v>
      </c>
      <c r="Z122" s="17">
        <f>'Цена на порамнување во ЕУР'!Z122*'Среден курс'!$D$31</f>
        <v>0</v>
      </c>
      <c r="AA122" s="28">
        <f>'Цена на порамнување во ЕУР'!AA122*'Среден курс'!$D$31</f>
        <v>0</v>
      </c>
    </row>
    <row r="123" spans="2:27" x14ac:dyDescent="0.25">
      <c r="B123" s="66"/>
      <c r="C123" s="21" t="s">
        <v>28</v>
      </c>
      <c r="D123" s="18">
        <f>'Цена на порамнување во ЕУР'!D123*'Среден курс'!$D$31</f>
        <v>0</v>
      </c>
      <c r="E123" s="18">
        <f>'Цена на порамнување во ЕУР'!E123*'Среден курс'!$D$31</f>
        <v>0</v>
      </c>
      <c r="F123" s="18">
        <f>'Цена на порамнување во ЕУР'!F123*'Среден курс'!$D$31</f>
        <v>0</v>
      </c>
      <c r="G123" s="18">
        <f>'Цена на порамнување во ЕУР'!G123*'Среден курс'!$D$31</f>
        <v>0</v>
      </c>
      <c r="H123" s="18">
        <f>'Цена на порамнување во ЕУР'!H123*'Среден курс'!$D$31</f>
        <v>0</v>
      </c>
      <c r="I123" s="18">
        <f>'Цена на порамнување во ЕУР'!I123*'Среден курс'!$D$31</f>
        <v>0</v>
      </c>
      <c r="J123" s="18">
        <f>'Цена на порамнување во ЕУР'!J123*'Среден курс'!$D$31</f>
        <v>0</v>
      </c>
      <c r="K123" s="18">
        <f>'Цена на порамнување во ЕУР'!K123*'Среден курс'!$D$31</f>
        <v>0</v>
      </c>
      <c r="L123" s="18">
        <f>'Цена на порамнување во ЕУР'!L123*'Среден курс'!$D$31</f>
        <v>0</v>
      </c>
      <c r="M123" s="18">
        <f>'Цена на порамнување во ЕУР'!M123*'Среден курс'!$D$31</f>
        <v>0</v>
      </c>
      <c r="N123" s="18">
        <f>'Цена на порамнување во ЕУР'!N123*'Среден курс'!$D$31</f>
        <v>0</v>
      </c>
      <c r="O123" s="18">
        <f>'Цена на порамнување во ЕУР'!O123*'Среден курс'!$D$31</f>
        <v>0</v>
      </c>
      <c r="P123" s="18">
        <f>'Цена на порамнување во ЕУР'!P123*'Среден курс'!$D$31</f>
        <v>0</v>
      </c>
      <c r="Q123" s="18">
        <f>'Цена на порамнување во ЕУР'!Q123*'Среден курс'!$D$31</f>
        <v>0</v>
      </c>
      <c r="R123" s="18">
        <f>'Цена на порамнување во ЕУР'!R123*'Среден курс'!$D$31</f>
        <v>0</v>
      </c>
      <c r="S123" s="18">
        <f>'Цена на порамнување во ЕУР'!S123*'Среден курс'!$D$31</f>
        <v>0</v>
      </c>
      <c r="T123" s="18">
        <f>'Цена на порамнување во ЕУР'!T123*'Среден курс'!$D$31</f>
        <v>0</v>
      </c>
      <c r="U123" s="18">
        <f>'Цена на порамнување во ЕУР'!U123*'Среден курс'!$D$31</f>
        <v>0</v>
      </c>
      <c r="V123" s="18">
        <f>'Цена на порамнување во ЕУР'!V123*'Среден курс'!$D$31</f>
        <v>0</v>
      </c>
      <c r="W123" s="18">
        <f>'Цена на порамнување во ЕУР'!W123*'Среден курс'!$D$31</f>
        <v>0</v>
      </c>
      <c r="X123" s="18">
        <f>'Цена на порамнување во ЕУР'!X123*'Среден курс'!$D$31</f>
        <v>0</v>
      </c>
      <c r="Y123" s="18">
        <f>'Цена на порамнување во ЕУР'!Y123*'Среден курс'!$D$31</f>
        <v>0</v>
      </c>
      <c r="Z123" s="18">
        <f>'Цена на порамнување во ЕУР'!Z123*'Среден курс'!$D$31</f>
        <v>0</v>
      </c>
      <c r="AA123" s="29">
        <f>'Цена на порамнување во ЕУР'!AA123*'Среден курс'!$D$31</f>
        <v>0</v>
      </c>
    </row>
    <row r="124" spans="2:27" x14ac:dyDescent="0.25">
      <c r="B124" s="64">
        <v>44074</v>
      </c>
      <c r="C124" s="22" t="s">
        <v>25</v>
      </c>
      <c r="D124" s="14">
        <f>'Цена на порамнување во ЕУР'!D124*'Среден курс'!$D$32</f>
        <v>0</v>
      </c>
      <c r="E124" s="14">
        <f>'Цена на порамнување во ЕУР'!E124*'Среден курс'!$D$32</f>
        <v>0</v>
      </c>
      <c r="F124" s="15">
        <f>'Цена на порамнување во ЕУР'!F124*'Среден курс'!$D$32</f>
        <v>0</v>
      </c>
      <c r="G124" s="15">
        <f>'Цена на порамнување во ЕУР'!G124*'Среден курс'!$D$32</f>
        <v>0</v>
      </c>
      <c r="H124" s="15">
        <f>'Цена на порамнување во ЕУР'!H124*'Среден курс'!$D$32</f>
        <v>0</v>
      </c>
      <c r="I124" s="15">
        <f>'Цена на порамнување во ЕУР'!I124*'Среден курс'!$D$32</f>
        <v>0</v>
      </c>
      <c r="J124" s="15">
        <f>'Цена на порамнување во ЕУР'!J124*'Среден курс'!$D$32</f>
        <v>3816.9462600000002</v>
      </c>
      <c r="K124" s="15">
        <f>'Цена на порамнување во ЕУР'!K124*'Среден курс'!$D$32</f>
        <v>0</v>
      </c>
      <c r="L124" s="15">
        <f>'Цена на порамнување во ЕУР'!L124*'Среден курс'!$D$32</f>
        <v>0</v>
      </c>
      <c r="M124" s="15">
        <f>'Цена на порамнување во ЕУР'!M124*'Среден курс'!$D$32</f>
        <v>0</v>
      </c>
      <c r="N124" s="15">
        <f>'Цена на порамнување во ЕУР'!N124*'Среден курс'!$D$32</f>
        <v>0</v>
      </c>
      <c r="O124" s="15">
        <f>'Цена на порамнување во ЕУР'!O124*'Среден курс'!$D$32</f>
        <v>0</v>
      </c>
      <c r="P124" s="15">
        <f>'Цена на порамнување во ЕУР'!P124*'Среден курс'!$D$32</f>
        <v>0</v>
      </c>
      <c r="Q124" s="15">
        <f>'Цена на порамнување во ЕУР'!Q124*'Среден курс'!$D$32</f>
        <v>4828.2507000000005</v>
      </c>
      <c r="R124" s="15">
        <f>'Цена на порамнување во ЕУР'!R124*'Среден курс'!$D$32</f>
        <v>4420.026861587884</v>
      </c>
      <c r="S124" s="15">
        <f>'Цена на порамнување во ЕУР'!S124*'Среден курс'!$D$32</f>
        <v>4112.2361571428573</v>
      </c>
      <c r="T124" s="15">
        <f>'Цена на порамнување во ЕУР'!T124*'Среден курс'!$D$32</f>
        <v>4332.0231985537193</v>
      </c>
      <c r="U124" s="15">
        <f>'Цена на порамнување во ЕУР'!U124*'Среден курс'!$D$32</f>
        <v>5509.3634999999995</v>
      </c>
      <c r="V124" s="15">
        <f>'Цена на порамнување во ЕУР'!V124*'Среден курс'!$D$32</f>
        <v>5815.4806988372093</v>
      </c>
      <c r="W124" s="15">
        <f>'Цена на порамнување во ЕУР'!W124*'Среден курс'!$D$32</f>
        <v>6123.7907721153861</v>
      </c>
      <c r="X124" s="15">
        <f>'Цена на порамнување во ЕУР'!X124*'Среден курс'!$D$32</f>
        <v>6789.533098929528</v>
      </c>
      <c r="Y124" s="15">
        <f>'Цена на порамнување во ЕУР'!Y124*'Среден курс'!$D$32</f>
        <v>4803.9144960238564</v>
      </c>
      <c r="Z124" s="16">
        <f>'Цена на порамнување во ЕУР'!Z124*'Среден курс'!$D$32</f>
        <v>4428.3633624250424</v>
      </c>
      <c r="AA124" s="27">
        <f>'Цена на порамнување во ЕУР'!AA124*'Среден курс'!$D$32</f>
        <v>3919.6340225563913</v>
      </c>
    </row>
    <row r="125" spans="2:27" x14ac:dyDescent="0.25">
      <c r="B125" s="65"/>
      <c r="C125" s="19" t="s">
        <v>26</v>
      </c>
      <c r="D125" s="17">
        <f>'Цена на порамнување во ЕУР'!D125*'Среден курс'!$D$32</f>
        <v>660.86074565217393</v>
      </c>
      <c r="E125" s="17">
        <f>'Цена на порамнување во ЕУР'!E125*'Среден курс'!$D$32</f>
        <v>648.52174565217388</v>
      </c>
      <c r="F125" s="17">
        <f>'Цена на порамнување во ЕУР'!F125*'Среден курс'!$D$32</f>
        <v>650.88225</v>
      </c>
      <c r="G125" s="17">
        <f>'Цена на порамнување во ЕУР'!G125*'Среден курс'!$D$32</f>
        <v>650.88225</v>
      </c>
      <c r="H125" s="17">
        <f>'Цена на порамнување во ЕУР'!H125*'Среден курс'!$D$32</f>
        <v>650.88225</v>
      </c>
      <c r="I125" s="17">
        <f>'Цена на порамнување во ЕУР'!I125*'Среден курс'!$D$32</f>
        <v>675.56025</v>
      </c>
      <c r="J125" s="17">
        <f>'Цена на порамнување во ЕУР'!J125*'Среден курс'!$D$32</f>
        <v>0</v>
      </c>
      <c r="K125" s="17">
        <f>'Цена на порамнување во ЕУР'!K125*'Среден курс'!$D$32</f>
        <v>1695.9955499999996</v>
      </c>
      <c r="L125" s="17">
        <f>'Цена на порамнување во ЕУР'!L125*'Среден курс'!$D$32</f>
        <v>1813.8329999999999</v>
      </c>
      <c r="M125" s="17">
        <f>'Цена на порамнување во ЕУР'!M125*'Среден курс'!$D$32</f>
        <v>1789.155</v>
      </c>
      <c r="N125" s="17">
        <f>'Цена на порамнување во ЕУР'!N125*'Среден курс'!$D$32</f>
        <v>1691.6768999999997</v>
      </c>
      <c r="O125" s="17">
        <f>'Цена на порамнување во ЕУР'!O125*'Среден курс'!$D$32</f>
        <v>1678.7209500000001</v>
      </c>
      <c r="P125" s="17">
        <f>'Цена на порамнување во ЕУР'!P125*'Среден курс'!$D$32</f>
        <v>1612.0903499999999</v>
      </c>
      <c r="Q125" s="17">
        <f>'Цена на порамнување во ЕУР'!Q125*'Среден курс'!$D$32</f>
        <v>0</v>
      </c>
      <c r="R125" s="17">
        <f>'Цена на порамнување во ЕУР'!R125*'Среден курс'!$D$32</f>
        <v>0</v>
      </c>
      <c r="S125" s="17">
        <f>'Цена на порамнување во ЕУР'!S125*'Среден курс'!$D$32</f>
        <v>0</v>
      </c>
      <c r="T125" s="17">
        <f>'Цена на порамнување во ЕУР'!T125*'Среден курс'!$D$32</f>
        <v>0</v>
      </c>
      <c r="U125" s="17">
        <f>'Цена на порамнување во ЕУР'!U125*'Среден курс'!$D$32</f>
        <v>0</v>
      </c>
      <c r="V125" s="17">
        <f>'Цена на порамнување во ЕУР'!V125*'Среден курс'!$D$32</f>
        <v>0</v>
      </c>
      <c r="W125" s="17">
        <f>'Цена на порамнување во ЕУР'!W125*'Среден курс'!$D$32</f>
        <v>0</v>
      </c>
      <c r="X125" s="17">
        <f>'Цена на порамнување во ЕУР'!X125*'Среден курс'!$D$32</f>
        <v>0</v>
      </c>
      <c r="Y125" s="17">
        <f>'Цена на порамнување во ЕУР'!Y125*'Среден курс'!$D$32</f>
        <v>0</v>
      </c>
      <c r="Z125" s="17">
        <f>'Цена на порамнување во ЕУР'!Z125*'Среден курс'!$D$32</f>
        <v>0</v>
      </c>
      <c r="AA125" s="28">
        <f>'Цена на порамнување во ЕУР'!AA125*'Среден курс'!$D$32</f>
        <v>0</v>
      </c>
    </row>
    <row r="126" spans="2:27" x14ac:dyDescent="0.25">
      <c r="B126" s="65"/>
      <c r="C126" s="19" t="s">
        <v>27</v>
      </c>
      <c r="D126" s="17">
        <f>'Цена на порамнување во ЕУР'!D126*'Среден курс'!$D$32</f>
        <v>0</v>
      </c>
      <c r="E126" s="17">
        <f>'Цена на порамнување во ЕУР'!E126*'Среден курс'!$D$32</f>
        <v>0</v>
      </c>
      <c r="F126" s="17">
        <f>'Цена на порамнување во ЕУР'!F126*'Среден курс'!$D$32</f>
        <v>0</v>
      </c>
      <c r="G126" s="17">
        <f>'Цена на порамнување во ЕУР'!G126*'Среден курс'!$D$32</f>
        <v>0</v>
      </c>
      <c r="H126" s="17">
        <f>'Цена на порамнување во ЕУР'!H126*'Среден курс'!$D$32</f>
        <v>0</v>
      </c>
      <c r="I126" s="17">
        <f>'Цена на порамнување во ЕУР'!I126*'Среден курс'!$D$32</f>
        <v>0</v>
      </c>
      <c r="J126" s="17">
        <f>'Цена на порамнување во ЕУР'!J126*'Среден курс'!$D$32</f>
        <v>0</v>
      </c>
      <c r="K126" s="17">
        <f>'Цена на порамнување во ЕУР'!K126*'Среден курс'!$D$32</f>
        <v>0</v>
      </c>
      <c r="L126" s="17">
        <f>'Цена на порамнување во ЕУР'!L126*'Среден курс'!$D$32</f>
        <v>0</v>
      </c>
      <c r="M126" s="17">
        <f>'Цена на порамнување во ЕУР'!M126*'Среден курс'!$D$32</f>
        <v>0</v>
      </c>
      <c r="N126" s="17">
        <f>'Цена на порамнување во ЕУР'!N126*'Среден курс'!$D$32</f>
        <v>0</v>
      </c>
      <c r="O126" s="17">
        <f>'Цена на порамнување во ЕУР'!O126*'Среден курс'!$D$32</f>
        <v>0</v>
      </c>
      <c r="P126" s="17">
        <f>'Цена на порамнување во ЕУР'!P126*'Среден курс'!$D$32</f>
        <v>0</v>
      </c>
      <c r="Q126" s="17">
        <f>'Цена на порамнување во ЕУР'!Q126*'Среден курс'!$D$32</f>
        <v>0</v>
      </c>
      <c r="R126" s="17">
        <f>'Цена на порамнување во ЕУР'!R126*'Среден курс'!$D$32</f>
        <v>0</v>
      </c>
      <c r="S126" s="17">
        <f>'Цена на порамнување во ЕУР'!S126*'Среден курс'!$D$32</f>
        <v>0</v>
      </c>
      <c r="T126" s="17">
        <f>'Цена на порамнување во ЕУР'!T126*'Среден курс'!$D$32</f>
        <v>0</v>
      </c>
      <c r="U126" s="17">
        <f>'Цена на порамнување во ЕУР'!U126*'Среден курс'!$D$32</f>
        <v>0</v>
      </c>
      <c r="V126" s="17">
        <f>'Цена на порамнување во ЕУР'!V126*'Среден курс'!$D$32</f>
        <v>0</v>
      </c>
      <c r="W126" s="17">
        <f>'Цена на порамнување во ЕУР'!W126*'Среден курс'!$D$32</f>
        <v>0</v>
      </c>
      <c r="X126" s="17">
        <f>'Цена на порамнување во ЕУР'!X126*'Среден курс'!$D$32</f>
        <v>0</v>
      </c>
      <c r="Y126" s="17">
        <f>'Цена на порамнување во ЕУР'!Y126*'Среден курс'!$D$32</f>
        <v>0</v>
      </c>
      <c r="Z126" s="17">
        <f>'Цена на порамнување во ЕУР'!Z126*'Среден курс'!$D$32</f>
        <v>0</v>
      </c>
      <c r="AA126" s="28">
        <f>'Цена на порамнување во ЕУР'!AA126*'Среден курс'!$D$32</f>
        <v>0</v>
      </c>
    </row>
    <row r="127" spans="2:27" x14ac:dyDescent="0.25">
      <c r="B127" s="67"/>
      <c r="C127" s="30" t="s">
        <v>28</v>
      </c>
      <c r="D127" s="31">
        <f>'Цена на порамнување во ЕУР'!D127*'Среден курс'!$D$32</f>
        <v>0</v>
      </c>
      <c r="E127" s="31">
        <f>'Цена на порамнување во ЕУР'!E127*'Среден курс'!$D$32</f>
        <v>0</v>
      </c>
      <c r="F127" s="31">
        <f>'Цена на порамнување во ЕУР'!F127*'Среден курс'!$D$32</f>
        <v>0</v>
      </c>
      <c r="G127" s="31">
        <f>'Цена на порамнување во ЕУР'!G127*'Среден курс'!$D$32</f>
        <v>0</v>
      </c>
      <c r="H127" s="31">
        <f>'Цена на порамнување во ЕУР'!H127*'Среден курс'!$D$32</f>
        <v>0</v>
      </c>
      <c r="I127" s="31">
        <f>'Цена на порамнување во ЕУР'!I127*'Среден курс'!$D$32</f>
        <v>0</v>
      </c>
      <c r="J127" s="31">
        <f>'Цена на порамнување во ЕУР'!J127*'Среден курс'!$D$32</f>
        <v>0</v>
      </c>
      <c r="K127" s="31">
        <f>'Цена на порамнување во ЕУР'!K127*'Среден курс'!$D$32</f>
        <v>0</v>
      </c>
      <c r="L127" s="31">
        <f>'Цена на порамнување во ЕУР'!L127*'Среден курс'!$D$32</f>
        <v>0</v>
      </c>
      <c r="M127" s="31">
        <f>'Цена на порамнување во ЕУР'!M127*'Среден курс'!$D$32</f>
        <v>0</v>
      </c>
      <c r="N127" s="31">
        <f>'Цена на порамнување во ЕУР'!N127*'Среден курс'!$D$32</f>
        <v>0</v>
      </c>
      <c r="O127" s="31">
        <f>'Цена на порамнување во ЕУР'!O127*'Среден курс'!$D$32</f>
        <v>0</v>
      </c>
      <c r="P127" s="31">
        <f>'Цена на порамнување во ЕУР'!P127*'Среден курс'!$D$32</f>
        <v>0</v>
      </c>
      <c r="Q127" s="31">
        <f>'Цена на порамнување во ЕУР'!Q127*'Среден курс'!$D$32</f>
        <v>0</v>
      </c>
      <c r="R127" s="31">
        <f>'Цена на порамнување во ЕУР'!R127*'Среден курс'!$D$32</f>
        <v>0</v>
      </c>
      <c r="S127" s="31">
        <f>'Цена на порамнување во ЕУР'!S127*'Среден курс'!$D$32</f>
        <v>0</v>
      </c>
      <c r="T127" s="31">
        <f>'Цена на порамнување во ЕУР'!T127*'Среден курс'!$D$32</f>
        <v>0</v>
      </c>
      <c r="U127" s="31">
        <f>'Цена на порамнување во ЕУР'!U127*'Среден курс'!$D$32</f>
        <v>0</v>
      </c>
      <c r="V127" s="31">
        <f>'Цена на порамнување во ЕУР'!V127*'Среден курс'!$D$32</f>
        <v>0</v>
      </c>
      <c r="W127" s="31">
        <f>'Цена на порамнување во ЕУР'!W127*'Среден курс'!$D$32</f>
        <v>0</v>
      </c>
      <c r="X127" s="31">
        <f>'Цена на порамнување во ЕУР'!X127*'Среден курс'!$D$32</f>
        <v>0</v>
      </c>
      <c r="Y127" s="31">
        <f>'Цена на порамнување во ЕУР'!Y127*'Среден курс'!$D$32</f>
        <v>0</v>
      </c>
      <c r="Z127" s="31">
        <f>'Цена на порамнување во ЕУР'!Z127*'Среден курс'!$D$32</f>
        <v>0</v>
      </c>
      <c r="AA127" s="32">
        <f>'Цена на порамнување во ЕУР'!AA127*'Среден курс'!$D$32</f>
        <v>0</v>
      </c>
    </row>
    <row r="132" spans="4:4" x14ac:dyDescent="0.25">
      <c r="D132" s="3"/>
    </row>
  </sheetData>
  <mergeCells count="34">
    <mergeCell ref="D2:AA2"/>
    <mergeCell ref="B4:B7"/>
    <mergeCell ref="B8:B11"/>
    <mergeCell ref="B2:B3"/>
    <mergeCell ref="C2:C3"/>
    <mergeCell ref="B12:B15"/>
    <mergeCell ref="B16:B19"/>
    <mergeCell ref="B20:B23"/>
    <mergeCell ref="B24:B27"/>
    <mergeCell ref="B28:B31"/>
    <mergeCell ref="B92:B95"/>
    <mergeCell ref="B68:B71"/>
    <mergeCell ref="B72:B75"/>
    <mergeCell ref="B32:B35"/>
    <mergeCell ref="B36:B39"/>
    <mergeCell ref="B40:B43"/>
    <mergeCell ref="B44:B47"/>
    <mergeCell ref="B48:B51"/>
    <mergeCell ref="B76:B79"/>
    <mergeCell ref="B80:B83"/>
    <mergeCell ref="B84:B87"/>
    <mergeCell ref="B88:B91"/>
    <mergeCell ref="B52:B55"/>
    <mergeCell ref="B56:B59"/>
    <mergeCell ref="B60:B63"/>
    <mergeCell ref="B64:B67"/>
    <mergeCell ref="B112:B115"/>
    <mergeCell ref="B96:B99"/>
    <mergeCell ref="B124:B127"/>
    <mergeCell ref="B120:B123"/>
    <mergeCell ref="B116:B119"/>
    <mergeCell ref="B108:B111"/>
    <mergeCell ref="B100:B103"/>
    <mergeCell ref="B104:B107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B104"/>
  <sheetViews>
    <sheetView topLeftCell="A58" zoomScale="85" zoomScaleNormal="85" workbookViewId="0">
      <selection activeCell="AL78" sqref="AL78"/>
    </sheetView>
  </sheetViews>
  <sheetFormatPr defaultRowHeight="15" x14ac:dyDescent="0.25"/>
  <cols>
    <col min="1" max="1" width="9.140625" style="2"/>
    <col min="2" max="2" width="19.85546875" style="4" bestFit="1" customWidth="1"/>
    <col min="3" max="3" width="8.42578125" style="4" customWidth="1"/>
    <col min="4" max="4" width="8.7109375" style="4" customWidth="1"/>
    <col min="5" max="29" width="8.7109375" style="2" customWidth="1"/>
    <col min="30" max="16384" width="9.140625" style="2"/>
  </cols>
  <sheetData>
    <row r="2" spans="2:28" ht="23.25" x14ac:dyDescent="0.35">
      <c r="B2" s="91" t="s">
        <v>39</v>
      </c>
      <c r="C2" s="81" t="s">
        <v>40</v>
      </c>
      <c r="D2" s="93"/>
      <c r="E2" s="95" t="s">
        <v>43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7"/>
    </row>
    <row r="3" spans="2:28" ht="15.75" customHeight="1" x14ac:dyDescent="0.25">
      <c r="B3" s="92"/>
      <c r="C3" s="83"/>
      <c r="D3" s="94"/>
      <c r="E3" s="35" t="s">
        <v>23</v>
      </c>
      <c r="F3" s="36" t="s">
        <v>22</v>
      </c>
      <c r="G3" s="36" t="s">
        <v>21</v>
      </c>
      <c r="H3" s="36" t="s">
        <v>20</v>
      </c>
      <c r="I3" s="36" t="s">
        <v>19</v>
      </c>
      <c r="J3" s="36" t="s">
        <v>18</v>
      </c>
      <c r="K3" s="36" t="s">
        <v>17</v>
      </c>
      <c r="L3" s="36" t="s">
        <v>16</v>
      </c>
      <c r="M3" s="36" t="s">
        <v>15</v>
      </c>
      <c r="N3" s="36" t="s">
        <v>14</v>
      </c>
      <c r="O3" s="36" t="s">
        <v>13</v>
      </c>
      <c r="P3" s="36" t="s">
        <v>12</v>
      </c>
      <c r="Q3" s="36" t="s">
        <v>11</v>
      </c>
      <c r="R3" s="36" t="s">
        <v>10</v>
      </c>
      <c r="S3" s="36" t="s">
        <v>9</v>
      </c>
      <c r="T3" s="36" t="s">
        <v>8</v>
      </c>
      <c r="U3" s="36" t="s">
        <v>7</v>
      </c>
      <c r="V3" s="36" t="s">
        <v>6</v>
      </c>
      <c r="W3" s="36" t="s">
        <v>5</v>
      </c>
      <c r="X3" s="36" t="s">
        <v>4</v>
      </c>
      <c r="Y3" s="36" t="s">
        <v>3</v>
      </c>
      <c r="Z3" s="36" t="s">
        <v>2</v>
      </c>
      <c r="AA3" s="36" t="s">
        <v>1</v>
      </c>
      <c r="AB3" s="37" t="s">
        <v>0</v>
      </c>
    </row>
    <row r="4" spans="2:28" x14ac:dyDescent="0.25">
      <c r="B4" s="38" t="s">
        <v>44</v>
      </c>
      <c r="C4" s="98">
        <f>SUM(E4:AB4)</f>
        <v>127.66999999999997</v>
      </c>
      <c r="D4" s="99"/>
      <c r="E4" s="39">
        <v>1.2800000000000011</v>
      </c>
      <c r="F4" s="40">
        <v>10.689999999999998</v>
      </c>
      <c r="G4" s="40">
        <v>10.649999999999999</v>
      </c>
      <c r="H4" s="40">
        <v>10.880000000000003</v>
      </c>
      <c r="I4" s="40">
        <v>0</v>
      </c>
      <c r="J4" s="40">
        <v>7</v>
      </c>
      <c r="K4" s="40">
        <v>6.7999999999999972</v>
      </c>
      <c r="L4" s="40">
        <v>15.989999999999998</v>
      </c>
      <c r="M4" s="40">
        <v>16.479999999999997</v>
      </c>
      <c r="N4" s="40">
        <v>6.07</v>
      </c>
      <c r="O4" s="40">
        <v>3.6099999999999994</v>
      </c>
      <c r="P4" s="40">
        <v>0.19999999999999929</v>
      </c>
      <c r="Q4" s="40">
        <v>0.53000000000000114</v>
      </c>
      <c r="R4" s="40">
        <v>0</v>
      </c>
      <c r="S4" s="40">
        <v>13.060000000000002</v>
      </c>
      <c r="T4" s="40">
        <v>7.9399999999999977</v>
      </c>
      <c r="U4" s="40">
        <v>1.8399999999999999</v>
      </c>
      <c r="V4" s="40">
        <v>5.1900000000000013</v>
      </c>
      <c r="W4" s="40">
        <v>9.4599999999999973</v>
      </c>
      <c r="X4" s="40">
        <v>0</v>
      </c>
      <c r="Y4" s="40">
        <v>0</v>
      </c>
      <c r="Z4" s="40">
        <v>0</v>
      </c>
      <c r="AA4" s="40">
        <v>0</v>
      </c>
      <c r="AB4" s="41">
        <v>0</v>
      </c>
    </row>
    <row r="5" spans="2:28" x14ac:dyDescent="0.25">
      <c r="B5" s="38" t="s">
        <v>45</v>
      </c>
      <c r="C5" s="75">
        <f t="shared" ref="C5:C33" si="0">SUM(E5:AB5)</f>
        <v>144.99</v>
      </c>
      <c r="D5" s="76"/>
      <c r="E5" s="39">
        <v>0</v>
      </c>
      <c r="F5" s="40">
        <v>7.0900000000000034</v>
      </c>
      <c r="G5" s="40">
        <v>0</v>
      </c>
      <c r="H5" s="40">
        <v>0</v>
      </c>
      <c r="I5" s="40">
        <v>0</v>
      </c>
      <c r="J5" s="40">
        <v>0</v>
      </c>
      <c r="K5" s="40">
        <v>10.689999999999998</v>
      </c>
      <c r="L5" s="40">
        <v>12.580000000000002</v>
      </c>
      <c r="M5" s="40">
        <v>10.670000000000002</v>
      </c>
      <c r="N5" s="40">
        <v>13.760000000000002</v>
      </c>
      <c r="O5" s="40">
        <v>13.400000000000002</v>
      </c>
      <c r="P5" s="40">
        <v>0</v>
      </c>
      <c r="Q5" s="40">
        <v>14.52</v>
      </c>
      <c r="R5" s="40">
        <v>14.380000000000006</v>
      </c>
      <c r="S5" s="40">
        <v>9.3099999999999987</v>
      </c>
      <c r="T5" s="40">
        <v>0</v>
      </c>
      <c r="U5" s="40">
        <v>0</v>
      </c>
      <c r="V5" s="40">
        <v>2.0100000000000016</v>
      </c>
      <c r="W5" s="40">
        <v>1.25</v>
      </c>
      <c r="X5" s="40">
        <v>0.78999999999999915</v>
      </c>
      <c r="Y5" s="40">
        <v>14.069999999999997</v>
      </c>
      <c r="Z5" s="40">
        <v>9.9400000000000013</v>
      </c>
      <c r="AA5" s="40">
        <v>4.18</v>
      </c>
      <c r="AB5" s="41">
        <v>6.3500000000000014</v>
      </c>
    </row>
    <row r="6" spans="2:28" x14ac:dyDescent="0.25">
      <c r="B6" s="38" t="s">
        <v>46</v>
      </c>
      <c r="C6" s="75">
        <f t="shared" si="0"/>
        <v>111.83999999999997</v>
      </c>
      <c r="D6" s="76"/>
      <c r="E6" s="39">
        <v>0</v>
      </c>
      <c r="F6" s="40">
        <v>10.149999999999999</v>
      </c>
      <c r="G6" s="40">
        <v>0</v>
      </c>
      <c r="H6" s="40">
        <v>0</v>
      </c>
      <c r="I6" s="40">
        <v>0</v>
      </c>
      <c r="J6" s="40">
        <v>0</v>
      </c>
      <c r="K6" s="40">
        <v>0.89999999999999858</v>
      </c>
      <c r="L6" s="40">
        <v>0</v>
      </c>
      <c r="M6" s="40">
        <v>0</v>
      </c>
      <c r="N6" s="40">
        <v>5.0000000000000711E-2</v>
      </c>
      <c r="O6" s="40">
        <v>7.6899999999999977</v>
      </c>
      <c r="P6" s="40">
        <v>14.419999999999995</v>
      </c>
      <c r="Q6" s="40">
        <v>10.7</v>
      </c>
      <c r="R6" s="40">
        <v>10.86</v>
      </c>
      <c r="S6" s="40">
        <v>11.560000000000002</v>
      </c>
      <c r="T6" s="40">
        <v>0</v>
      </c>
      <c r="U6" s="40">
        <v>10.769999999999996</v>
      </c>
      <c r="V6" s="40">
        <v>5.009999999999998</v>
      </c>
      <c r="W6" s="40">
        <v>0</v>
      </c>
      <c r="X6" s="40">
        <v>0</v>
      </c>
      <c r="Y6" s="40">
        <v>12.259999999999998</v>
      </c>
      <c r="Z6" s="40">
        <v>0</v>
      </c>
      <c r="AA6" s="40">
        <v>10.760000000000002</v>
      </c>
      <c r="AB6" s="41">
        <v>6.7100000000000009</v>
      </c>
    </row>
    <row r="7" spans="2:28" x14ac:dyDescent="0.25">
      <c r="B7" s="38" t="s">
        <v>47</v>
      </c>
      <c r="C7" s="75">
        <f t="shared" si="0"/>
        <v>182.17999999999998</v>
      </c>
      <c r="D7" s="76"/>
      <c r="E7" s="39">
        <v>0</v>
      </c>
      <c r="F7" s="40">
        <v>10.329999999999998</v>
      </c>
      <c r="G7" s="40">
        <v>0</v>
      </c>
      <c r="H7" s="40">
        <v>0</v>
      </c>
      <c r="I7" s="40">
        <v>4.9699999999999989</v>
      </c>
      <c r="J7" s="40">
        <v>10.840000000000003</v>
      </c>
      <c r="K7" s="40">
        <v>10.210000000000001</v>
      </c>
      <c r="L7" s="40">
        <v>3.9899999999999984</v>
      </c>
      <c r="M7" s="40">
        <v>2.09</v>
      </c>
      <c r="N7" s="40">
        <v>13.170000000000002</v>
      </c>
      <c r="O7" s="40">
        <v>5.2100000000000009</v>
      </c>
      <c r="P7" s="40">
        <v>14.650000000000002</v>
      </c>
      <c r="Q7" s="40">
        <v>13.469999999999999</v>
      </c>
      <c r="R7" s="40">
        <v>14.930000000000003</v>
      </c>
      <c r="S7" s="40">
        <v>14.850000000000001</v>
      </c>
      <c r="T7" s="40">
        <v>15.310000000000002</v>
      </c>
      <c r="U7" s="40">
        <v>0.38999999999999702</v>
      </c>
      <c r="V7" s="40">
        <v>3.8599999999999994</v>
      </c>
      <c r="W7" s="40">
        <v>16.469999999999995</v>
      </c>
      <c r="X7" s="40">
        <v>7.82</v>
      </c>
      <c r="Y7" s="40">
        <v>1.9699999999999989</v>
      </c>
      <c r="Z7" s="40">
        <v>3.1799999999999997</v>
      </c>
      <c r="AA7" s="40">
        <v>11.839999999999996</v>
      </c>
      <c r="AB7" s="41">
        <v>2.629999999999999</v>
      </c>
    </row>
    <row r="8" spans="2:28" x14ac:dyDescent="0.25">
      <c r="B8" s="38" t="s">
        <v>48</v>
      </c>
      <c r="C8" s="75">
        <f t="shared" si="0"/>
        <v>87.34</v>
      </c>
      <c r="D8" s="76"/>
      <c r="E8" s="39">
        <v>0</v>
      </c>
      <c r="F8" s="40">
        <v>0</v>
      </c>
      <c r="G8" s="40">
        <v>10.740000000000002</v>
      </c>
      <c r="H8" s="40">
        <v>8.7100000000000009</v>
      </c>
      <c r="I8" s="40">
        <v>9.7800000000000011</v>
      </c>
      <c r="J8" s="40">
        <v>11.100000000000001</v>
      </c>
      <c r="K8" s="40">
        <v>9.6700000000000017</v>
      </c>
      <c r="L8" s="40">
        <v>3.870000000000001</v>
      </c>
      <c r="M8" s="40">
        <v>0</v>
      </c>
      <c r="N8" s="40">
        <v>13.070000000000004</v>
      </c>
      <c r="O8" s="40">
        <v>4.8599999999999994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2.5399999999999991</v>
      </c>
      <c r="X8" s="40">
        <v>3.4200000000000017</v>
      </c>
      <c r="Y8" s="40">
        <v>9.36</v>
      </c>
      <c r="Z8" s="40">
        <v>0</v>
      </c>
      <c r="AA8" s="40">
        <v>0</v>
      </c>
      <c r="AB8" s="41">
        <v>0.21999999999999886</v>
      </c>
    </row>
    <row r="9" spans="2:28" x14ac:dyDescent="0.25">
      <c r="B9" s="38" t="s">
        <v>49</v>
      </c>
      <c r="C9" s="75">
        <f t="shared" si="0"/>
        <v>97.28</v>
      </c>
      <c r="D9" s="76"/>
      <c r="E9" s="39">
        <v>10.090000000000003</v>
      </c>
      <c r="F9" s="40">
        <v>10.75</v>
      </c>
      <c r="G9" s="40">
        <v>10.29</v>
      </c>
      <c r="H9" s="40">
        <v>10.409999999999997</v>
      </c>
      <c r="I9" s="40">
        <v>10.520000000000003</v>
      </c>
      <c r="J9" s="40">
        <v>10.450000000000003</v>
      </c>
      <c r="K9" s="40">
        <v>0</v>
      </c>
      <c r="L9" s="40">
        <v>0</v>
      </c>
      <c r="M9" s="40">
        <v>0</v>
      </c>
      <c r="N9" s="40">
        <v>12.470000000000002</v>
      </c>
      <c r="O9" s="40">
        <v>7.84</v>
      </c>
      <c r="P9" s="40">
        <v>1.8599999999999994</v>
      </c>
      <c r="Q9" s="40">
        <v>3.0500000000000007</v>
      </c>
      <c r="R9" s="40">
        <v>0</v>
      </c>
      <c r="S9" s="40">
        <v>0</v>
      </c>
      <c r="T9" s="40">
        <v>0</v>
      </c>
      <c r="U9" s="40">
        <v>1.9899999999999984</v>
      </c>
      <c r="V9" s="40">
        <v>0.66000000000000014</v>
      </c>
      <c r="W9" s="40">
        <v>4.7200000000000024</v>
      </c>
      <c r="X9" s="40">
        <v>2.1799999999999997</v>
      </c>
      <c r="Y9" s="40">
        <v>0</v>
      </c>
      <c r="Z9" s="40">
        <v>0</v>
      </c>
      <c r="AA9" s="40">
        <v>0</v>
      </c>
      <c r="AB9" s="41">
        <v>0</v>
      </c>
    </row>
    <row r="10" spans="2:28" x14ac:dyDescent="0.25">
      <c r="B10" s="38" t="s">
        <v>50</v>
      </c>
      <c r="C10" s="75">
        <f t="shared" si="0"/>
        <v>90.65</v>
      </c>
      <c r="D10" s="76"/>
      <c r="E10" s="39">
        <v>0</v>
      </c>
      <c r="F10" s="40">
        <v>2.7600000000000016</v>
      </c>
      <c r="G10" s="40">
        <v>4.7100000000000009</v>
      </c>
      <c r="H10" s="40">
        <v>0</v>
      </c>
      <c r="I10" s="40">
        <v>0</v>
      </c>
      <c r="J10" s="40">
        <v>10.32</v>
      </c>
      <c r="K10" s="40">
        <v>7.7800000000000011</v>
      </c>
      <c r="L10" s="40">
        <v>0</v>
      </c>
      <c r="M10" s="40">
        <v>0</v>
      </c>
      <c r="N10" s="40">
        <v>3.8500000000000014</v>
      </c>
      <c r="O10" s="40">
        <v>4.5100000000000016</v>
      </c>
      <c r="P10" s="40">
        <v>3.5599999999999987</v>
      </c>
      <c r="Q10" s="40">
        <v>4</v>
      </c>
      <c r="R10" s="40">
        <v>2.2699999999999996</v>
      </c>
      <c r="S10" s="40">
        <v>3.41</v>
      </c>
      <c r="T10" s="40">
        <v>0</v>
      </c>
      <c r="U10" s="40">
        <v>3.2199999999999989</v>
      </c>
      <c r="V10" s="40">
        <v>15.259999999999998</v>
      </c>
      <c r="W10" s="40">
        <v>1.5899999999999999</v>
      </c>
      <c r="X10" s="40">
        <v>0.85999999999999943</v>
      </c>
      <c r="Y10" s="40">
        <v>15.429999999999996</v>
      </c>
      <c r="Z10" s="40">
        <v>3.3900000000000006</v>
      </c>
      <c r="AA10" s="40">
        <v>3.2300000000000004</v>
      </c>
      <c r="AB10" s="41">
        <v>0.5</v>
      </c>
    </row>
    <row r="11" spans="2:28" x14ac:dyDescent="0.25">
      <c r="B11" s="38" t="s">
        <v>51</v>
      </c>
      <c r="C11" s="75">
        <f t="shared" si="0"/>
        <v>90.72999999999999</v>
      </c>
      <c r="D11" s="76"/>
      <c r="E11" s="39">
        <v>4.16</v>
      </c>
      <c r="F11" s="40">
        <v>0</v>
      </c>
      <c r="G11" s="40">
        <v>0</v>
      </c>
      <c r="H11" s="40">
        <v>4.4699999999999989</v>
      </c>
      <c r="I11" s="40">
        <v>8.3400000000000034</v>
      </c>
      <c r="J11" s="40">
        <v>10.54</v>
      </c>
      <c r="K11" s="40">
        <v>3.4699999999999989</v>
      </c>
      <c r="L11" s="40">
        <v>0</v>
      </c>
      <c r="M11" s="40">
        <v>3.25</v>
      </c>
      <c r="N11" s="40">
        <v>5.5300000000000011</v>
      </c>
      <c r="O11" s="40">
        <v>10.86</v>
      </c>
      <c r="P11" s="40">
        <v>11.55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8.2800000000000011</v>
      </c>
      <c r="X11" s="40">
        <v>12.649999999999999</v>
      </c>
      <c r="Y11" s="40">
        <v>0</v>
      </c>
      <c r="Z11" s="40">
        <v>0</v>
      </c>
      <c r="AA11" s="40">
        <v>0.60000000000000142</v>
      </c>
      <c r="AB11" s="41">
        <v>7.0300000000000011</v>
      </c>
    </row>
    <row r="12" spans="2:28" x14ac:dyDescent="0.25">
      <c r="B12" s="38" t="s">
        <v>52</v>
      </c>
      <c r="C12" s="75">
        <f t="shared" si="0"/>
        <v>14.68</v>
      </c>
      <c r="D12" s="76"/>
      <c r="E12" s="39">
        <v>1.3900000000000006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2.4400000000000013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0.33999999999999986</v>
      </c>
      <c r="S12" s="40">
        <v>0.48999999999999844</v>
      </c>
      <c r="T12" s="40">
        <v>9.5399999999999991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8.9999999999999858E-2</v>
      </c>
      <c r="AB12" s="41">
        <v>0.39000000000000057</v>
      </c>
    </row>
    <row r="13" spans="2:28" x14ac:dyDescent="0.25">
      <c r="B13" s="38" t="s">
        <v>53</v>
      </c>
      <c r="C13" s="75">
        <f t="shared" si="0"/>
        <v>80.180000000000007</v>
      </c>
      <c r="D13" s="76"/>
      <c r="E13" s="39">
        <v>0.76000000000000156</v>
      </c>
      <c r="F13" s="40">
        <v>0</v>
      </c>
      <c r="G13" s="40">
        <v>0</v>
      </c>
      <c r="H13" s="40">
        <v>0</v>
      </c>
      <c r="I13" s="40">
        <v>7.3400000000000034</v>
      </c>
      <c r="J13" s="40">
        <v>1.370000000000001</v>
      </c>
      <c r="K13" s="40">
        <v>8.3500000000000014</v>
      </c>
      <c r="L13" s="40">
        <v>0</v>
      </c>
      <c r="M13" s="40">
        <v>1.3099999999999987</v>
      </c>
      <c r="N13" s="40">
        <v>2.9600000000000009</v>
      </c>
      <c r="O13" s="40">
        <v>13.040000000000003</v>
      </c>
      <c r="P13" s="40">
        <v>3.6900000000000013</v>
      </c>
      <c r="Q13" s="40">
        <v>0</v>
      </c>
      <c r="R13" s="40">
        <v>14.330000000000002</v>
      </c>
      <c r="S13" s="40">
        <v>11.890000000000004</v>
      </c>
      <c r="T13" s="40">
        <v>0</v>
      </c>
      <c r="U13" s="40">
        <v>0</v>
      </c>
      <c r="V13" s="40">
        <v>0.60000000000000142</v>
      </c>
      <c r="W13" s="40">
        <v>2.1099999999999994</v>
      </c>
      <c r="X13" s="40">
        <v>1.7199999999999989</v>
      </c>
      <c r="Y13" s="40">
        <v>3.9599999999999973</v>
      </c>
      <c r="Z13" s="40">
        <v>1.75</v>
      </c>
      <c r="AA13" s="40">
        <v>0.58999999999999986</v>
      </c>
      <c r="AB13" s="41">
        <v>4.4099999999999966</v>
      </c>
    </row>
    <row r="14" spans="2:28" x14ac:dyDescent="0.25">
      <c r="B14" s="38" t="s">
        <v>54</v>
      </c>
      <c r="C14" s="75">
        <f t="shared" si="0"/>
        <v>148.11999999999998</v>
      </c>
      <c r="D14" s="76"/>
      <c r="E14" s="39">
        <v>4.6400000000000006</v>
      </c>
      <c r="F14" s="40">
        <v>9.9799999999999969</v>
      </c>
      <c r="G14" s="40">
        <v>0</v>
      </c>
      <c r="H14" s="40">
        <v>0</v>
      </c>
      <c r="I14" s="40">
        <v>0</v>
      </c>
      <c r="J14" s="40">
        <v>4.75</v>
      </c>
      <c r="K14" s="40">
        <v>0</v>
      </c>
      <c r="L14" s="40">
        <v>0</v>
      </c>
      <c r="M14" s="40">
        <v>12.68</v>
      </c>
      <c r="N14" s="40">
        <v>4.7399999999999984</v>
      </c>
      <c r="O14" s="40">
        <v>9.5</v>
      </c>
      <c r="P14" s="40">
        <v>1.5500000000000007</v>
      </c>
      <c r="Q14" s="40">
        <v>1.5399999999999991</v>
      </c>
      <c r="R14" s="40">
        <v>15.810000000000002</v>
      </c>
      <c r="S14" s="40">
        <v>11.259999999999998</v>
      </c>
      <c r="T14" s="40">
        <v>16.3</v>
      </c>
      <c r="U14" s="40">
        <v>0.14000000000000057</v>
      </c>
      <c r="V14" s="40">
        <v>15.629999999999999</v>
      </c>
      <c r="W14" s="40">
        <v>11.610000000000003</v>
      </c>
      <c r="X14" s="40">
        <v>0</v>
      </c>
      <c r="Y14" s="40">
        <v>8.269999999999996</v>
      </c>
      <c r="Z14" s="40">
        <v>10.220000000000002</v>
      </c>
      <c r="AA14" s="40">
        <v>5.870000000000001</v>
      </c>
      <c r="AB14" s="41">
        <v>3.629999999999999</v>
      </c>
    </row>
    <row r="15" spans="2:28" x14ac:dyDescent="0.25">
      <c r="B15" s="38" t="s">
        <v>55</v>
      </c>
      <c r="C15" s="75">
        <f t="shared" si="0"/>
        <v>84.9</v>
      </c>
      <c r="D15" s="76"/>
      <c r="E15" s="39">
        <v>0.92999999999999972</v>
      </c>
      <c r="F15" s="40">
        <v>5.43</v>
      </c>
      <c r="G15" s="40">
        <v>4.82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0.87999999999999901</v>
      </c>
      <c r="N15" s="40">
        <v>0</v>
      </c>
      <c r="O15" s="40">
        <v>0</v>
      </c>
      <c r="P15" s="40">
        <v>4.8999999999999986</v>
      </c>
      <c r="Q15" s="40">
        <v>13.950000000000003</v>
      </c>
      <c r="R15" s="40">
        <v>14.520000000000003</v>
      </c>
      <c r="S15" s="40">
        <v>13.610000000000003</v>
      </c>
      <c r="T15" s="40">
        <v>0</v>
      </c>
      <c r="U15" s="40">
        <v>14.350000000000001</v>
      </c>
      <c r="V15" s="40">
        <v>8.6499999999999986</v>
      </c>
      <c r="W15" s="40">
        <v>0</v>
      </c>
      <c r="X15" s="40">
        <v>0</v>
      </c>
      <c r="Y15" s="40">
        <v>7.0000000000000284E-2</v>
      </c>
      <c r="Z15" s="40">
        <v>0</v>
      </c>
      <c r="AA15" s="40">
        <v>0</v>
      </c>
      <c r="AB15" s="41">
        <v>2.7899999999999991</v>
      </c>
    </row>
    <row r="16" spans="2:28" x14ac:dyDescent="0.25">
      <c r="B16" s="38" t="s">
        <v>56</v>
      </c>
      <c r="C16" s="75">
        <f t="shared" si="0"/>
        <v>68.910000000000011</v>
      </c>
      <c r="D16" s="76"/>
      <c r="E16" s="39">
        <v>0</v>
      </c>
      <c r="F16" s="40">
        <v>0.42000000000000171</v>
      </c>
      <c r="G16" s="40">
        <v>1.1400000000000006</v>
      </c>
      <c r="H16" s="40">
        <v>0</v>
      </c>
      <c r="I16" s="40">
        <v>3.0000000000001137E-2</v>
      </c>
      <c r="J16" s="40">
        <v>3.8299999999999983</v>
      </c>
      <c r="K16" s="40">
        <v>0</v>
      </c>
      <c r="L16" s="40">
        <v>0</v>
      </c>
      <c r="M16" s="40">
        <v>0</v>
      </c>
      <c r="N16" s="40">
        <v>2.129999999999999</v>
      </c>
      <c r="O16" s="40">
        <v>0</v>
      </c>
      <c r="P16" s="40">
        <v>0</v>
      </c>
      <c r="Q16" s="40">
        <v>12.739999999999998</v>
      </c>
      <c r="R16" s="40">
        <v>14.580000000000002</v>
      </c>
      <c r="S16" s="40">
        <v>13.96</v>
      </c>
      <c r="T16" s="40">
        <v>0.19000000000000128</v>
      </c>
      <c r="U16" s="40">
        <v>1.5500000000000007</v>
      </c>
      <c r="V16" s="40">
        <v>1.5399999999999991</v>
      </c>
      <c r="W16" s="40">
        <v>1.5399999999999991</v>
      </c>
      <c r="X16" s="40">
        <v>1.9400000000000013</v>
      </c>
      <c r="Y16" s="40">
        <v>1.9600000000000009</v>
      </c>
      <c r="Z16" s="40">
        <v>3.5</v>
      </c>
      <c r="AA16" s="40">
        <v>3.5</v>
      </c>
      <c r="AB16" s="41">
        <v>4.3599999999999994</v>
      </c>
    </row>
    <row r="17" spans="2:28" x14ac:dyDescent="0.25">
      <c r="B17" s="38" t="s">
        <v>57</v>
      </c>
      <c r="C17" s="75">
        <f t="shared" si="0"/>
        <v>93.649999999999963</v>
      </c>
      <c r="D17" s="76"/>
      <c r="E17" s="39">
        <v>4.9899999999999984</v>
      </c>
      <c r="F17" s="40">
        <v>1.6000000000000014</v>
      </c>
      <c r="G17" s="40">
        <v>0</v>
      </c>
      <c r="H17" s="40">
        <v>0</v>
      </c>
      <c r="I17" s="40">
        <v>7.75</v>
      </c>
      <c r="J17" s="40">
        <v>10.049999999999997</v>
      </c>
      <c r="K17" s="40">
        <v>4.59</v>
      </c>
      <c r="L17" s="40">
        <v>7.0399999999999991</v>
      </c>
      <c r="M17" s="40">
        <v>12.349999999999998</v>
      </c>
      <c r="N17" s="40">
        <v>0</v>
      </c>
      <c r="O17" s="40">
        <v>0</v>
      </c>
      <c r="P17" s="40">
        <v>11.869999999999997</v>
      </c>
      <c r="Q17" s="40">
        <v>12.060000000000002</v>
      </c>
      <c r="R17" s="40">
        <v>14.630000000000003</v>
      </c>
      <c r="S17" s="40">
        <v>3.0199999999999996</v>
      </c>
      <c r="T17" s="40">
        <v>0</v>
      </c>
      <c r="U17" s="40">
        <v>0</v>
      </c>
      <c r="V17" s="40">
        <v>0.69999999999999929</v>
      </c>
      <c r="W17" s="40">
        <v>1.4100000000000001</v>
      </c>
      <c r="X17" s="40">
        <v>0</v>
      </c>
      <c r="Y17" s="40">
        <v>0</v>
      </c>
      <c r="Z17" s="40">
        <v>0</v>
      </c>
      <c r="AA17" s="40">
        <v>0.85000000000000142</v>
      </c>
      <c r="AB17" s="41">
        <v>0.73999999999999844</v>
      </c>
    </row>
    <row r="18" spans="2:28" x14ac:dyDescent="0.25">
      <c r="B18" s="38" t="s">
        <v>58</v>
      </c>
      <c r="C18" s="75">
        <f t="shared" si="0"/>
        <v>195.73</v>
      </c>
      <c r="D18" s="76"/>
      <c r="E18" s="39">
        <v>10.11</v>
      </c>
      <c r="F18" s="40">
        <v>8.1199999999999974</v>
      </c>
      <c r="G18" s="40">
        <v>10.57</v>
      </c>
      <c r="H18" s="40">
        <v>10.86</v>
      </c>
      <c r="I18" s="40">
        <v>10.770000000000003</v>
      </c>
      <c r="J18" s="40">
        <v>10.79</v>
      </c>
      <c r="K18" s="40">
        <v>10.950000000000003</v>
      </c>
      <c r="L18" s="40">
        <v>10.849999999999994</v>
      </c>
      <c r="M18" s="40">
        <v>11.629999999999999</v>
      </c>
      <c r="N18" s="40">
        <v>5.3300000000000018</v>
      </c>
      <c r="O18" s="40">
        <v>14.73</v>
      </c>
      <c r="P18" s="40">
        <v>12.640000000000004</v>
      </c>
      <c r="Q18" s="40">
        <v>14.920000000000002</v>
      </c>
      <c r="R18" s="40">
        <v>13.939999999999998</v>
      </c>
      <c r="S18" s="40">
        <v>14.170000000000002</v>
      </c>
      <c r="T18" s="40">
        <v>4.91</v>
      </c>
      <c r="U18" s="40">
        <v>0</v>
      </c>
      <c r="V18" s="40">
        <v>0</v>
      </c>
      <c r="W18" s="40">
        <v>0</v>
      </c>
      <c r="X18" s="40">
        <v>0</v>
      </c>
      <c r="Y18" s="40">
        <v>4.7699999999999996</v>
      </c>
      <c r="Z18" s="40">
        <v>0</v>
      </c>
      <c r="AA18" s="40">
        <v>14.250000000000004</v>
      </c>
      <c r="AB18" s="41">
        <v>1.4199999999999982</v>
      </c>
    </row>
    <row r="19" spans="2:28" x14ac:dyDescent="0.25">
      <c r="B19" s="38" t="s">
        <v>59</v>
      </c>
      <c r="C19" s="75">
        <f t="shared" si="0"/>
        <v>149.79</v>
      </c>
      <c r="D19" s="76"/>
      <c r="E19" s="39">
        <v>0</v>
      </c>
      <c r="F19" s="40">
        <v>5.57</v>
      </c>
      <c r="G19" s="40">
        <v>10.840000000000003</v>
      </c>
      <c r="H19" s="40">
        <v>2.8599999999999994</v>
      </c>
      <c r="I19" s="40">
        <v>3.9699999999999989</v>
      </c>
      <c r="J19" s="40">
        <v>10.020000000000003</v>
      </c>
      <c r="K19" s="40">
        <v>7.990000000000002</v>
      </c>
      <c r="L19" s="40">
        <v>0</v>
      </c>
      <c r="M19" s="40">
        <v>3.370000000000001</v>
      </c>
      <c r="N19" s="40">
        <v>1.4299999999999997</v>
      </c>
      <c r="O19" s="40">
        <v>2.6799999999999997</v>
      </c>
      <c r="P19" s="40">
        <v>8.0600000000000023</v>
      </c>
      <c r="Q19" s="40">
        <v>12.559999999999999</v>
      </c>
      <c r="R19" s="40">
        <v>13.139999999999997</v>
      </c>
      <c r="S19" s="40">
        <v>8.7700000000000031</v>
      </c>
      <c r="T19" s="40">
        <v>3.2799999999999976</v>
      </c>
      <c r="U19" s="40">
        <v>14.829999999999998</v>
      </c>
      <c r="V19" s="40">
        <v>7.0800000000000018</v>
      </c>
      <c r="W19" s="40">
        <v>3.509999999999998</v>
      </c>
      <c r="X19" s="40">
        <v>3.2600000000000016</v>
      </c>
      <c r="Y19" s="40">
        <v>13.429999999999996</v>
      </c>
      <c r="Z19" s="40">
        <v>0</v>
      </c>
      <c r="AA19" s="40">
        <v>13.139999999999997</v>
      </c>
      <c r="AB19" s="41">
        <v>0</v>
      </c>
    </row>
    <row r="20" spans="2:28" x14ac:dyDescent="0.25">
      <c r="B20" s="38" t="s">
        <v>60</v>
      </c>
      <c r="C20" s="75">
        <f t="shared" si="0"/>
        <v>189.13000000000002</v>
      </c>
      <c r="D20" s="76"/>
      <c r="E20" s="39">
        <v>0</v>
      </c>
      <c r="F20" s="40">
        <v>9.2800000000000011</v>
      </c>
      <c r="G20" s="40">
        <v>7.9099999999999966</v>
      </c>
      <c r="H20" s="40">
        <v>11.11</v>
      </c>
      <c r="I20" s="40">
        <v>10.89</v>
      </c>
      <c r="J20" s="40">
        <v>10.780000000000001</v>
      </c>
      <c r="K20" s="40">
        <v>6.509999999999998</v>
      </c>
      <c r="L20" s="40">
        <v>7.2199999999999989</v>
      </c>
      <c r="M20" s="40">
        <v>14.84</v>
      </c>
      <c r="N20" s="40">
        <v>0</v>
      </c>
      <c r="O20" s="40">
        <v>16.43</v>
      </c>
      <c r="P20" s="40">
        <v>16.5</v>
      </c>
      <c r="Q20" s="40">
        <v>14.530000000000001</v>
      </c>
      <c r="R20" s="40">
        <v>16.63</v>
      </c>
      <c r="S20" s="40">
        <v>9.879999999999999</v>
      </c>
      <c r="T20" s="40">
        <v>1.8599999999999994</v>
      </c>
      <c r="U20" s="40">
        <v>0</v>
      </c>
      <c r="V20" s="40">
        <v>1.8399999999999999</v>
      </c>
      <c r="W20" s="40">
        <v>14.670000000000002</v>
      </c>
      <c r="X20" s="40">
        <v>13.170000000000002</v>
      </c>
      <c r="Y20" s="40">
        <v>3.3699999999999974</v>
      </c>
      <c r="Z20" s="40">
        <v>0</v>
      </c>
      <c r="AA20" s="40">
        <v>1.7100000000000009</v>
      </c>
      <c r="AB20" s="41">
        <v>0</v>
      </c>
    </row>
    <row r="21" spans="2:28" x14ac:dyDescent="0.25">
      <c r="B21" s="38" t="s">
        <v>61</v>
      </c>
      <c r="C21" s="75">
        <f t="shared" si="0"/>
        <v>188.89000000000004</v>
      </c>
      <c r="D21" s="76"/>
      <c r="E21" s="39">
        <v>9.32</v>
      </c>
      <c r="F21" s="40">
        <v>10.409999999999997</v>
      </c>
      <c r="G21" s="40">
        <v>4.84</v>
      </c>
      <c r="H21" s="40">
        <v>8.2100000000000009</v>
      </c>
      <c r="I21" s="40">
        <v>9.5600000000000023</v>
      </c>
      <c r="J21" s="40">
        <v>10.600000000000001</v>
      </c>
      <c r="K21" s="40">
        <v>0</v>
      </c>
      <c r="L21" s="40">
        <v>12.750000000000004</v>
      </c>
      <c r="M21" s="40">
        <v>13.699999999999996</v>
      </c>
      <c r="N21" s="40">
        <v>6.1799999999999962</v>
      </c>
      <c r="O21" s="40">
        <v>11.259999999999998</v>
      </c>
      <c r="P21" s="40">
        <v>11.400000000000002</v>
      </c>
      <c r="Q21" s="40">
        <v>15.260000000000002</v>
      </c>
      <c r="R21" s="40">
        <v>14.349999999999998</v>
      </c>
      <c r="S21" s="40">
        <v>11.309999999999999</v>
      </c>
      <c r="T21" s="40">
        <v>0</v>
      </c>
      <c r="U21" s="40">
        <v>0</v>
      </c>
      <c r="V21" s="40">
        <v>2.5999999999999979</v>
      </c>
      <c r="W21" s="40">
        <v>7.8999999999999986</v>
      </c>
      <c r="X21" s="40">
        <v>13.870000000000005</v>
      </c>
      <c r="Y21" s="40">
        <v>0</v>
      </c>
      <c r="Z21" s="40">
        <v>0.51999999999999957</v>
      </c>
      <c r="AA21" s="40">
        <v>14.850000000000001</v>
      </c>
      <c r="AB21" s="41">
        <v>0</v>
      </c>
    </row>
    <row r="22" spans="2:28" x14ac:dyDescent="0.25">
      <c r="B22" s="38" t="s">
        <v>62</v>
      </c>
      <c r="C22" s="75">
        <f t="shared" si="0"/>
        <v>165.05</v>
      </c>
      <c r="D22" s="76"/>
      <c r="E22" s="39">
        <v>6.1899999999999977</v>
      </c>
      <c r="F22" s="40">
        <v>8.4200000000000017</v>
      </c>
      <c r="G22" s="40">
        <v>10.96</v>
      </c>
      <c r="H22" s="40">
        <v>9.6000000000000014</v>
      </c>
      <c r="I22" s="40">
        <v>11.259999999999998</v>
      </c>
      <c r="J22" s="40">
        <v>1.0599999999999987</v>
      </c>
      <c r="K22" s="40">
        <v>4.4899999999999984</v>
      </c>
      <c r="L22" s="40">
        <v>0</v>
      </c>
      <c r="M22" s="40">
        <v>13.099999999999998</v>
      </c>
      <c r="N22" s="40">
        <v>0</v>
      </c>
      <c r="O22" s="40">
        <v>2.5599999999999987</v>
      </c>
      <c r="P22" s="40">
        <v>13.25</v>
      </c>
      <c r="Q22" s="40">
        <v>11.23</v>
      </c>
      <c r="R22" s="40">
        <v>13.07</v>
      </c>
      <c r="S22" s="40">
        <v>3.3100000000000023</v>
      </c>
      <c r="T22" s="40">
        <v>0.30000000000000071</v>
      </c>
      <c r="U22" s="40">
        <v>4.2899999999999991</v>
      </c>
      <c r="V22" s="40">
        <v>14.900000000000002</v>
      </c>
      <c r="W22" s="40">
        <v>12.780000000000001</v>
      </c>
      <c r="X22" s="40">
        <v>8.4499999999999993</v>
      </c>
      <c r="Y22" s="40">
        <v>14.400000000000002</v>
      </c>
      <c r="Z22" s="40">
        <v>3.9999999999999147E-2</v>
      </c>
      <c r="AA22" s="40">
        <v>1.3900000000000006</v>
      </c>
      <c r="AB22" s="41">
        <v>0</v>
      </c>
    </row>
    <row r="23" spans="2:28" x14ac:dyDescent="0.25">
      <c r="B23" s="38" t="s">
        <v>63</v>
      </c>
      <c r="C23" s="75">
        <f t="shared" si="0"/>
        <v>213.85</v>
      </c>
      <c r="D23" s="76"/>
      <c r="E23" s="39">
        <v>8.1000000000000014</v>
      </c>
      <c r="F23" s="40">
        <v>0</v>
      </c>
      <c r="G23" s="40">
        <v>10.590000000000003</v>
      </c>
      <c r="H23" s="40">
        <v>11.270000000000003</v>
      </c>
      <c r="I23" s="40">
        <v>11.299999999999997</v>
      </c>
      <c r="J23" s="40">
        <v>10.829999999999998</v>
      </c>
      <c r="K23" s="40">
        <v>3.5300000000000011</v>
      </c>
      <c r="L23" s="40">
        <v>6.43</v>
      </c>
      <c r="M23" s="40">
        <v>14.559999999999999</v>
      </c>
      <c r="N23" s="40">
        <v>3.3200000000000003</v>
      </c>
      <c r="O23" s="40">
        <v>5.23</v>
      </c>
      <c r="P23" s="40">
        <v>8.8400000000000034</v>
      </c>
      <c r="Q23" s="40">
        <v>6.620000000000001</v>
      </c>
      <c r="R23" s="40">
        <v>8.1499999999999986</v>
      </c>
      <c r="S23" s="40">
        <v>11.11</v>
      </c>
      <c r="T23" s="40">
        <v>10.400000000000002</v>
      </c>
      <c r="U23" s="40">
        <v>12.279999999999998</v>
      </c>
      <c r="V23" s="40">
        <v>16.409999999999997</v>
      </c>
      <c r="W23" s="40">
        <v>14.040000000000003</v>
      </c>
      <c r="X23" s="40">
        <v>4.5399999999999991</v>
      </c>
      <c r="Y23" s="40">
        <v>10.530000000000001</v>
      </c>
      <c r="Z23" s="40">
        <v>2.6899999999999977</v>
      </c>
      <c r="AA23" s="40">
        <v>11.920000000000002</v>
      </c>
      <c r="AB23" s="41">
        <v>11.16</v>
      </c>
    </row>
    <row r="24" spans="2:28" x14ac:dyDescent="0.25">
      <c r="B24" s="38" t="s">
        <v>64</v>
      </c>
      <c r="C24" s="75">
        <f t="shared" si="0"/>
        <v>171.7</v>
      </c>
      <c r="D24" s="76"/>
      <c r="E24" s="39">
        <v>8.4200000000000017</v>
      </c>
      <c r="F24" s="40">
        <v>10.299999999999997</v>
      </c>
      <c r="G24" s="40">
        <v>9.240000000000002</v>
      </c>
      <c r="H24" s="40">
        <v>10.46</v>
      </c>
      <c r="I24" s="40">
        <v>5.7800000000000011</v>
      </c>
      <c r="J24" s="40">
        <v>10.840000000000003</v>
      </c>
      <c r="K24" s="40">
        <v>10.770000000000003</v>
      </c>
      <c r="L24" s="40">
        <v>7.25</v>
      </c>
      <c r="M24" s="40">
        <v>13.950000000000003</v>
      </c>
      <c r="N24" s="40">
        <v>0</v>
      </c>
      <c r="O24" s="40">
        <v>3.620000000000001</v>
      </c>
      <c r="P24" s="40">
        <v>15.779999999999998</v>
      </c>
      <c r="Q24" s="40">
        <v>11.870000000000005</v>
      </c>
      <c r="R24" s="40">
        <v>0</v>
      </c>
      <c r="S24" s="40">
        <v>1.8299999999999983</v>
      </c>
      <c r="T24" s="40">
        <v>1.8299999999999983</v>
      </c>
      <c r="U24" s="40">
        <v>0</v>
      </c>
      <c r="V24" s="40">
        <v>14.45</v>
      </c>
      <c r="W24" s="40">
        <v>12.560000000000002</v>
      </c>
      <c r="X24" s="40">
        <v>9.230000000000004</v>
      </c>
      <c r="Y24" s="40">
        <v>10.470000000000002</v>
      </c>
      <c r="Z24" s="40">
        <v>0</v>
      </c>
      <c r="AA24" s="40">
        <v>0.98000000000000043</v>
      </c>
      <c r="AB24" s="41">
        <v>2.0700000000000003</v>
      </c>
    </row>
    <row r="25" spans="2:28" x14ac:dyDescent="0.25">
      <c r="B25" s="38" t="s">
        <v>65</v>
      </c>
      <c r="C25" s="75">
        <f t="shared" si="0"/>
        <v>134.04</v>
      </c>
      <c r="D25" s="76"/>
      <c r="E25" s="39">
        <v>8.6599999999999966</v>
      </c>
      <c r="F25" s="40">
        <v>10.159999999999997</v>
      </c>
      <c r="G25" s="40">
        <v>10.299999999999997</v>
      </c>
      <c r="H25" s="40">
        <v>10.68</v>
      </c>
      <c r="I25" s="40">
        <v>0</v>
      </c>
      <c r="J25" s="40">
        <v>0</v>
      </c>
      <c r="K25" s="40">
        <v>4.1499999999999986</v>
      </c>
      <c r="L25" s="40">
        <v>0</v>
      </c>
      <c r="M25" s="40">
        <v>1.6000000000000014</v>
      </c>
      <c r="N25" s="40">
        <v>2.4299999999999997</v>
      </c>
      <c r="O25" s="40">
        <v>0.62999999999999901</v>
      </c>
      <c r="P25" s="40">
        <v>11.379999999999999</v>
      </c>
      <c r="Q25" s="40">
        <v>7.509999999999998</v>
      </c>
      <c r="R25" s="40">
        <v>7.5600000000000023</v>
      </c>
      <c r="S25" s="40">
        <v>9.8699999999999974</v>
      </c>
      <c r="T25" s="40">
        <v>0</v>
      </c>
      <c r="U25" s="40">
        <v>0</v>
      </c>
      <c r="V25" s="40">
        <v>12.490000000000002</v>
      </c>
      <c r="W25" s="40">
        <v>14.800000000000004</v>
      </c>
      <c r="X25" s="40">
        <v>13.759999999999998</v>
      </c>
      <c r="Y25" s="40">
        <v>7.4899999999999984</v>
      </c>
      <c r="Z25" s="40">
        <v>0.44000000000000128</v>
      </c>
      <c r="AA25" s="40">
        <v>0</v>
      </c>
      <c r="AB25" s="41">
        <v>0.12999999999999901</v>
      </c>
    </row>
    <row r="26" spans="2:28" x14ac:dyDescent="0.25">
      <c r="B26" s="38" t="s">
        <v>66</v>
      </c>
      <c r="C26" s="75">
        <f t="shared" si="0"/>
        <v>105.48000000000002</v>
      </c>
      <c r="D26" s="76"/>
      <c r="E26" s="39">
        <v>1.4200000000000017</v>
      </c>
      <c r="F26" s="40">
        <v>0</v>
      </c>
      <c r="G26" s="40">
        <v>7.82</v>
      </c>
      <c r="H26" s="40">
        <v>0</v>
      </c>
      <c r="I26" s="40">
        <v>0</v>
      </c>
      <c r="J26" s="40">
        <v>2.9800000000000004</v>
      </c>
      <c r="K26" s="40">
        <v>3.4899999999999984</v>
      </c>
      <c r="L26" s="40">
        <v>7.2700000000000031</v>
      </c>
      <c r="M26" s="40">
        <v>0</v>
      </c>
      <c r="N26" s="40">
        <v>8.5799999999999983</v>
      </c>
      <c r="O26" s="40">
        <v>9.5800000000000018</v>
      </c>
      <c r="P26" s="40">
        <v>7.1000000000000014</v>
      </c>
      <c r="Q26" s="40">
        <v>13.130000000000003</v>
      </c>
      <c r="R26" s="40">
        <v>12.21</v>
      </c>
      <c r="S26" s="40">
        <v>12.870000000000005</v>
      </c>
      <c r="T26" s="40">
        <v>0</v>
      </c>
      <c r="U26" s="40">
        <v>3.25</v>
      </c>
      <c r="V26" s="40">
        <v>1.3299999999999983</v>
      </c>
      <c r="W26" s="40">
        <v>1.5</v>
      </c>
      <c r="X26" s="40">
        <v>0</v>
      </c>
      <c r="Y26" s="40">
        <v>12.950000000000003</v>
      </c>
      <c r="Z26" s="40">
        <v>0</v>
      </c>
      <c r="AA26" s="40">
        <v>0</v>
      </c>
      <c r="AB26" s="41">
        <v>0</v>
      </c>
    </row>
    <row r="27" spans="2:28" x14ac:dyDescent="0.25">
      <c r="B27" s="38" t="s">
        <v>67</v>
      </c>
      <c r="C27" s="75">
        <f t="shared" si="0"/>
        <v>99.389999999999986</v>
      </c>
      <c r="D27" s="76"/>
      <c r="E27" s="39">
        <v>0</v>
      </c>
      <c r="F27" s="40">
        <v>7.9399999999999977</v>
      </c>
      <c r="G27" s="40">
        <v>0</v>
      </c>
      <c r="H27" s="40">
        <v>3.2300000000000004</v>
      </c>
      <c r="I27" s="40">
        <v>2.0799999999999983</v>
      </c>
      <c r="J27" s="40">
        <v>9.36</v>
      </c>
      <c r="K27" s="40">
        <v>0</v>
      </c>
      <c r="L27" s="40">
        <v>0.32000000000000028</v>
      </c>
      <c r="M27" s="40">
        <v>8.240000000000002</v>
      </c>
      <c r="N27" s="40">
        <v>3.2399999999999984</v>
      </c>
      <c r="O27" s="40">
        <v>2.5399999999999991</v>
      </c>
      <c r="P27" s="40">
        <v>14.04</v>
      </c>
      <c r="Q27" s="40">
        <v>13.899999999999999</v>
      </c>
      <c r="R27" s="40">
        <v>0</v>
      </c>
      <c r="S27" s="40">
        <v>13.899999999999999</v>
      </c>
      <c r="T27" s="40">
        <v>0</v>
      </c>
      <c r="U27" s="40">
        <v>10.95</v>
      </c>
      <c r="V27" s="40">
        <v>0</v>
      </c>
      <c r="W27" s="40">
        <v>1.120000000000001</v>
      </c>
      <c r="X27" s="40">
        <v>7.629999999999999</v>
      </c>
      <c r="Y27" s="40">
        <v>0.89999999999999858</v>
      </c>
      <c r="Z27" s="40">
        <v>0</v>
      </c>
      <c r="AA27" s="40">
        <v>0</v>
      </c>
      <c r="AB27" s="41">
        <v>0</v>
      </c>
    </row>
    <row r="28" spans="2:28" x14ac:dyDescent="0.25">
      <c r="B28" s="38" t="s">
        <v>68</v>
      </c>
      <c r="C28" s="75">
        <f t="shared" si="0"/>
        <v>44.099999999999987</v>
      </c>
      <c r="D28" s="76"/>
      <c r="E28" s="39">
        <v>0.53000000000000114</v>
      </c>
      <c r="F28" s="40">
        <v>2.1999999999999993</v>
      </c>
      <c r="G28" s="40">
        <v>0</v>
      </c>
      <c r="H28" s="40">
        <v>0</v>
      </c>
      <c r="I28" s="40">
        <v>0</v>
      </c>
      <c r="J28" s="40">
        <v>4.6499999999999986</v>
      </c>
      <c r="K28" s="40">
        <v>0</v>
      </c>
      <c r="L28" s="40">
        <v>1.1400000000000006</v>
      </c>
      <c r="M28" s="40">
        <v>8.7299999999999969</v>
      </c>
      <c r="N28" s="40">
        <v>4.8499999999999979</v>
      </c>
      <c r="O28" s="40">
        <v>0.66000000000000014</v>
      </c>
      <c r="P28" s="40">
        <v>8.4199999999999982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1.5199999999999996</v>
      </c>
      <c r="W28" s="40">
        <v>0</v>
      </c>
      <c r="X28" s="40">
        <v>0</v>
      </c>
      <c r="Y28" s="40">
        <v>0</v>
      </c>
      <c r="Z28" s="40">
        <v>0</v>
      </c>
      <c r="AA28" s="40">
        <v>10.61</v>
      </c>
      <c r="AB28" s="41">
        <v>0.78999999999999915</v>
      </c>
    </row>
    <row r="29" spans="2:28" x14ac:dyDescent="0.25">
      <c r="B29" s="38" t="s">
        <v>69</v>
      </c>
      <c r="C29" s="75">
        <f t="shared" si="0"/>
        <v>118.03999999999999</v>
      </c>
      <c r="D29" s="76"/>
      <c r="E29" s="39">
        <v>0</v>
      </c>
      <c r="F29" s="40">
        <v>0</v>
      </c>
      <c r="G29" s="40">
        <v>0</v>
      </c>
      <c r="H29" s="40">
        <v>10.5</v>
      </c>
      <c r="I29" s="40">
        <v>10.75</v>
      </c>
      <c r="J29" s="40">
        <v>10.68</v>
      </c>
      <c r="K29" s="40">
        <v>0</v>
      </c>
      <c r="L29" s="40">
        <v>0</v>
      </c>
      <c r="M29" s="40">
        <v>8.32</v>
      </c>
      <c r="N29" s="40">
        <v>0</v>
      </c>
      <c r="O29" s="40">
        <v>0</v>
      </c>
      <c r="P29" s="40">
        <v>0</v>
      </c>
      <c r="Q29" s="40">
        <v>0</v>
      </c>
      <c r="R29" s="40">
        <v>5.4499999999999993</v>
      </c>
      <c r="S29" s="40">
        <v>0</v>
      </c>
      <c r="T29" s="40">
        <v>0</v>
      </c>
      <c r="U29" s="40">
        <v>15.210000000000004</v>
      </c>
      <c r="V29" s="40">
        <v>12.499999999999996</v>
      </c>
      <c r="W29" s="40">
        <v>9.2499999999999964</v>
      </c>
      <c r="X29" s="40">
        <v>0</v>
      </c>
      <c r="Y29" s="40">
        <v>15.549999999999997</v>
      </c>
      <c r="Z29" s="40">
        <v>1.2899999999999991</v>
      </c>
      <c r="AA29" s="40">
        <v>11.009999999999998</v>
      </c>
      <c r="AB29" s="41">
        <v>7.5299999999999976</v>
      </c>
    </row>
    <row r="30" spans="2:28" x14ac:dyDescent="0.25">
      <c r="B30" s="38" t="s">
        <v>70</v>
      </c>
      <c r="C30" s="75">
        <f t="shared" si="0"/>
        <v>126.38999999999996</v>
      </c>
      <c r="D30" s="76"/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8.8299999999999983</v>
      </c>
      <c r="K30" s="40">
        <v>9.759999999999998</v>
      </c>
      <c r="L30" s="40">
        <v>0</v>
      </c>
      <c r="M30" s="40">
        <v>7.9999999999999964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11.55</v>
      </c>
      <c r="T30" s="40">
        <v>14.939999999999998</v>
      </c>
      <c r="U30" s="40">
        <v>14.469999999999995</v>
      </c>
      <c r="V30" s="40">
        <v>12.870000000000001</v>
      </c>
      <c r="W30" s="40">
        <v>0.87999999999999901</v>
      </c>
      <c r="X30" s="40">
        <v>4.66</v>
      </c>
      <c r="Y30" s="40">
        <v>14.36</v>
      </c>
      <c r="Z30" s="40">
        <v>12.589999999999996</v>
      </c>
      <c r="AA30" s="40">
        <v>13.479999999999997</v>
      </c>
      <c r="AB30" s="41">
        <v>0</v>
      </c>
    </row>
    <row r="31" spans="2:28" x14ac:dyDescent="0.25">
      <c r="B31" s="38" t="s">
        <v>71</v>
      </c>
      <c r="C31" s="75">
        <f t="shared" si="0"/>
        <v>195.78999999999996</v>
      </c>
      <c r="D31" s="76"/>
      <c r="E31" s="39">
        <v>0</v>
      </c>
      <c r="F31" s="40">
        <v>8.43</v>
      </c>
      <c r="G31" s="40">
        <v>0</v>
      </c>
      <c r="H31" s="40">
        <v>0</v>
      </c>
      <c r="I31" s="40">
        <v>9.8299999999999983</v>
      </c>
      <c r="J31" s="40">
        <v>7.6400000000000006</v>
      </c>
      <c r="K31" s="40">
        <v>0</v>
      </c>
      <c r="L31" s="40">
        <v>0</v>
      </c>
      <c r="M31" s="40">
        <v>0</v>
      </c>
      <c r="N31" s="40">
        <v>0</v>
      </c>
      <c r="O31" s="40">
        <v>13.739999999999998</v>
      </c>
      <c r="P31" s="40">
        <v>14.690000000000001</v>
      </c>
      <c r="Q31" s="40">
        <v>12.859999999999996</v>
      </c>
      <c r="R31" s="40">
        <v>12.229999999999997</v>
      </c>
      <c r="S31" s="40">
        <v>11.21</v>
      </c>
      <c r="T31" s="40">
        <v>14.920000000000002</v>
      </c>
      <c r="U31" s="40">
        <v>12.8</v>
      </c>
      <c r="V31" s="40">
        <v>14.849999999999998</v>
      </c>
      <c r="W31" s="40">
        <v>13.699999999999996</v>
      </c>
      <c r="X31" s="40">
        <v>11.04</v>
      </c>
      <c r="Y31" s="40">
        <v>5.7499999999999964</v>
      </c>
      <c r="Z31" s="40">
        <v>14.149999999999999</v>
      </c>
      <c r="AA31" s="40">
        <v>14.319999999999997</v>
      </c>
      <c r="AB31" s="41">
        <v>3.629999999999999</v>
      </c>
    </row>
    <row r="32" spans="2:28" x14ac:dyDescent="0.25">
      <c r="B32" s="38" t="s">
        <v>72</v>
      </c>
      <c r="C32" s="75">
        <f t="shared" si="0"/>
        <v>60.269999999999996</v>
      </c>
      <c r="D32" s="76"/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4.2699999999999996</v>
      </c>
      <c r="N32" s="40">
        <v>1.1499999999999986</v>
      </c>
      <c r="O32" s="40">
        <v>3.2699999999999996</v>
      </c>
      <c r="P32" s="40">
        <v>2.7899999999999991</v>
      </c>
      <c r="Q32" s="40">
        <v>3.1999999999999993</v>
      </c>
      <c r="R32" s="40">
        <v>3.4600000000000009</v>
      </c>
      <c r="S32" s="40">
        <v>3.1499999999999986</v>
      </c>
      <c r="T32" s="40">
        <v>0</v>
      </c>
      <c r="U32" s="40">
        <v>5.6999999999999993</v>
      </c>
      <c r="V32" s="40">
        <v>7.1099999999999994</v>
      </c>
      <c r="W32" s="40">
        <v>5.1000000000000014</v>
      </c>
      <c r="X32" s="40">
        <v>4.5199999999999996</v>
      </c>
      <c r="Y32" s="40">
        <v>11.919999999999998</v>
      </c>
      <c r="Z32" s="40">
        <v>0</v>
      </c>
      <c r="AA32" s="40">
        <v>4.2099999999999973</v>
      </c>
      <c r="AB32" s="41">
        <v>0.42000000000000171</v>
      </c>
    </row>
    <row r="33" spans="2:28" x14ac:dyDescent="0.25">
      <c r="B33" s="38" t="s">
        <v>73</v>
      </c>
      <c r="C33" s="75">
        <f t="shared" si="0"/>
        <v>62.320000000000014</v>
      </c>
      <c r="D33" s="76"/>
      <c r="E33" s="39">
        <v>1.5899999999999999</v>
      </c>
      <c r="F33" s="40">
        <v>10.549999999999997</v>
      </c>
      <c r="G33" s="40">
        <v>10.82</v>
      </c>
      <c r="H33" s="40">
        <v>0.16000000000000014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13.970000000000002</v>
      </c>
      <c r="P33" s="40">
        <v>0.69999999999999929</v>
      </c>
      <c r="Q33" s="40">
        <v>1.1700000000000017</v>
      </c>
      <c r="R33" s="40">
        <v>1.1400000000000006</v>
      </c>
      <c r="S33" s="40">
        <v>1.7300000000000004</v>
      </c>
      <c r="T33" s="40">
        <v>0</v>
      </c>
      <c r="U33" s="40">
        <v>1.5700000000000003</v>
      </c>
      <c r="V33" s="40">
        <v>7.0399999999999991</v>
      </c>
      <c r="W33" s="40">
        <v>1.0100000000000016</v>
      </c>
      <c r="X33" s="40">
        <v>5.27</v>
      </c>
      <c r="Y33" s="40">
        <v>5.6000000000000014</v>
      </c>
      <c r="Z33" s="40">
        <v>0</v>
      </c>
      <c r="AA33" s="40">
        <v>0</v>
      </c>
      <c r="AB33" s="41">
        <v>0</v>
      </c>
    </row>
    <row r="34" spans="2:28" x14ac:dyDescent="0.25">
      <c r="B34" s="42" t="s">
        <v>74</v>
      </c>
      <c r="C34" s="77">
        <f>SUM(E34:AB34)</f>
        <v>85.71</v>
      </c>
      <c r="D34" s="78"/>
      <c r="E34" s="57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6.0799999999999983</v>
      </c>
      <c r="S34" s="43">
        <v>10.790000000000003</v>
      </c>
      <c r="T34" s="43">
        <v>0</v>
      </c>
      <c r="U34" s="43">
        <v>6.0399999999999991</v>
      </c>
      <c r="V34" s="43">
        <v>15.46</v>
      </c>
      <c r="W34" s="43">
        <v>16.349999999999998</v>
      </c>
      <c r="X34" s="43">
        <v>1.1600000000000001</v>
      </c>
      <c r="Y34" s="43">
        <v>3.0500000000000007</v>
      </c>
      <c r="Z34" s="43">
        <v>0.17999999999999972</v>
      </c>
      <c r="AA34" s="43">
        <v>11.690000000000001</v>
      </c>
      <c r="AB34" s="44">
        <v>14.91</v>
      </c>
    </row>
    <row r="37" spans="2:28" ht="23.25" x14ac:dyDescent="0.35">
      <c r="B37" s="79" t="s">
        <v>39</v>
      </c>
      <c r="C37" s="81" t="s">
        <v>40</v>
      </c>
      <c r="D37" s="82"/>
      <c r="E37" s="85" t="s">
        <v>75</v>
      </c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8"/>
    </row>
    <row r="38" spans="2:28" ht="15.75" customHeight="1" x14ac:dyDescent="0.25">
      <c r="B38" s="90"/>
      <c r="C38" s="83"/>
      <c r="D38" s="84"/>
      <c r="E38" s="35" t="s">
        <v>23</v>
      </c>
      <c r="F38" s="36" t="s">
        <v>22</v>
      </c>
      <c r="G38" s="36" t="s">
        <v>21</v>
      </c>
      <c r="H38" s="36" t="s">
        <v>20</v>
      </c>
      <c r="I38" s="36" t="s">
        <v>19</v>
      </c>
      <c r="J38" s="36" t="s">
        <v>18</v>
      </c>
      <c r="K38" s="36" t="s">
        <v>17</v>
      </c>
      <c r="L38" s="36" t="s">
        <v>16</v>
      </c>
      <c r="M38" s="36" t="s">
        <v>15</v>
      </c>
      <c r="N38" s="36" t="s">
        <v>14</v>
      </c>
      <c r="O38" s="36" t="s">
        <v>13</v>
      </c>
      <c r="P38" s="36" t="s">
        <v>12</v>
      </c>
      <c r="Q38" s="36" t="s">
        <v>11</v>
      </c>
      <c r="R38" s="36" t="s">
        <v>10</v>
      </c>
      <c r="S38" s="36" t="s">
        <v>9</v>
      </c>
      <c r="T38" s="36" t="s">
        <v>8</v>
      </c>
      <c r="U38" s="36" t="s">
        <v>7</v>
      </c>
      <c r="V38" s="36" t="s">
        <v>6</v>
      </c>
      <c r="W38" s="36" t="s">
        <v>5</v>
      </c>
      <c r="X38" s="36" t="s">
        <v>4</v>
      </c>
      <c r="Y38" s="36" t="s">
        <v>3</v>
      </c>
      <c r="Z38" s="36" t="s">
        <v>2</v>
      </c>
      <c r="AA38" s="36" t="s">
        <v>1</v>
      </c>
      <c r="AB38" s="37" t="s">
        <v>0</v>
      </c>
    </row>
    <row r="39" spans="2:28" x14ac:dyDescent="0.25">
      <c r="B39" s="63" t="str">
        <f>B4</f>
        <v>01.08.2020</v>
      </c>
      <c r="C39" s="75">
        <f>SUM(E39:AB39)</f>
        <v>-158.17999999999998</v>
      </c>
      <c r="D39" s="89"/>
      <c r="E39" s="39">
        <v>0</v>
      </c>
      <c r="F39" s="40">
        <v>0</v>
      </c>
      <c r="G39" s="40">
        <v>0</v>
      </c>
      <c r="H39" s="40">
        <v>0</v>
      </c>
      <c r="I39" s="40">
        <v>-0.44999999999999929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-5.3599999999999994</v>
      </c>
      <c r="P39" s="40">
        <v>-12.530000000000001</v>
      </c>
      <c r="Q39" s="40">
        <v>-13.95</v>
      </c>
      <c r="R39" s="40">
        <v>-15.639999999999999</v>
      </c>
      <c r="S39" s="40">
        <v>0</v>
      </c>
      <c r="T39" s="40">
        <v>0</v>
      </c>
      <c r="U39" s="40">
        <v>-9.3500000000000014</v>
      </c>
      <c r="V39" s="40">
        <v>-9.36</v>
      </c>
      <c r="W39" s="40">
        <v>0</v>
      </c>
      <c r="X39" s="40">
        <v>-19.329999999999998</v>
      </c>
      <c r="Y39" s="40">
        <v>-20.22</v>
      </c>
      <c r="Z39" s="40">
        <v>-19.639999999999997</v>
      </c>
      <c r="AA39" s="40">
        <v>-18.309999999999999</v>
      </c>
      <c r="AB39" s="41">
        <v>-14.04</v>
      </c>
    </row>
    <row r="40" spans="2:28" x14ac:dyDescent="0.25">
      <c r="B40" s="38" t="str">
        <f t="shared" ref="B40:B69" si="1">B5</f>
        <v>02.08.2020</v>
      </c>
      <c r="C40" s="75">
        <f t="shared" ref="C40:C68" si="2">SUM(E40:AB40)</f>
        <v>-113.44000000000001</v>
      </c>
      <c r="D40" s="76"/>
      <c r="E40" s="39">
        <v>-4.57</v>
      </c>
      <c r="F40" s="40">
        <v>0</v>
      </c>
      <c r="G40" s="40">
        <v>-8.2600000000000016</v>
      </c>
      <c r="H40" s="40">
        <v>-7.379999999999999</v>
      </c>
      <c r="I40" s="40">
        <v>-11.03</v>
      </c>
      <c r="J40" s="40">
        <v>-8.11</v>
      </c>
      <c r="K40" s="40">
        <v>0</v>
      </c>
      <c r="L40" s="40">
        <v>0</v>
      </c>
      <c r="M40" s="40">
        <v>0</v>
      </c>
      <c r="N40" s="40">
        <v>0</v>
      </c>
      <c r="O40" s="40">
        <v>-1.7399999999999984</v>
      </c>
      <c r="P40" s="40">
        <v>-3.7300000000000004</v>
      </c>
      <c r="Q40" s="40">
        <v>0</v>
      </c>
      <c r="R40" s="40">
        <v>0</v>
      </c>
      <c r="S40" s="40">
        <v>0</v>
      </c>
      <c r="T40" s="40">
        <v>-7.7899999999999991</v>
      </c>
      <c r="U40" s="40">
        <v>-14.930000000000001</v>
      </c>
      <c r="V40" s="40">
        <v>-6.5400000000000009</v>
      </c>
      <c r="W40" s="40">
        <v>-15.84</v>
      </c>
      <c r="X40" s="40">
        <v>-15.129999999999999</v>
      </c>
      <c r="Y40" s="40">
        <v>0</v>
      </c>
      <c r="Z40" s="40">
        <v>0</v>
      </c>
      <c r="AA40" s="40">
        <v>-8.39</v>
      </c>
      <c r="AB40" s="41">
        <v>0</v>
      </c>
    </row>
    <row r="41" spans="2:28" x14ac:dyDescent="0.25">
      <c r="B41" s="38" t="str">
        <f t="shared" si="1"/>
        <v>03.08.2020</v>
      </c>
      <c r="C41" s="75">
        <f t="shared" si="2"/>
        <v>-99.64</v>
      </c>
      <c r="D41" s="76"/>
      <c r="E41" s="39">
        <v>-3.8500000000000014</v>
      </c>
      <c r="F41" s="40">
        <v>0</v>
      </c>
      <c r="G41" s="40">
        <v>-6.59</v>
      </c>
      <c r="H41" s="40">
        <v>-5</v>
      </c>
      <c r="I41" s="40">
        <v>-1.7399999999999984</v>
      </c>
      <c r="J41" s="40">
        <v>-5.2100000000000009</v>
      </c>
      <c r="K41" s="40">
        <v>0</v>
      </c>
      <c r="L41" s="40">
        <v>-10.87</v>
      </c>
      <c r="M41" s="40">
        <v>-19.59</v>
      </c>
      <c r="N41" s="40">
        <v>-5.5299999999999976</v>
      </c>
      <c r="O41" s="40">
        <v>0</v>
      </c>
      <c r="P41" s="40">
        <v>0</v>
      </c>
      <c r="Q41" s="40">
        <v>0</v>
      </c>
      <c r="R41" s="40">
        <v>0</v>
      </c>
      <c r="S41" s="40">
        <v>-2.4800000000000004</v>
      </c>
      <c r="T41" s="40">
        <v>-5.2999999999999989</v>
      </c>
      <c r="U41" s="40">
        <v>0</v>
      </c>
      <c r="V41" s="40">
        <v>0</v>
      </c>
      <c r="W41" s="40">
        <v>-11.139999999999999</v>
      </c>
      <c r="X41" s="40">
        <v>-9.31</v>
      </c>
      <c r="Y41" s="40">
        <v>-0.42000000000000171</v>
      </c>
      <c r="Z41" s="40">
        <v>-12.609999999999998</v>
      </c>
      <c r="AA41" s="40">
        <v>0</v>
      </c>
      <c r="AB41" s="41">
        <v>0</v>
      </c>
    </row>
    <row r="42" spans="2:28" x14ac:dyDescent="0.25">
      <c r="B42" s="38" t="str">
        <f t="shared" si="1"/>
        <v>04.08.2020</v>
      </c>
      <c r="C42" s="75">
        <f t="shared" si="2"/>
        <v>-43.22</v>
      </c>
      <c r="D42" s="76"/>
      <c r="E42" s="39">
        <v>-6.870000000000001</v>
      </c>
      <c r="F42" s="40">
        <v>0</v>
      </c>
      <c r="G42" s="40">
        <v>-6.9899999999999984</v>
      </c>
      <c r="H42" s="40">
        <v>-0.98999999999999844</v>
      </c>
      <c r="I42" s="40">
        <v>0</v>
      </c>
      <c r="J42" s="40">
        <v>0</v>
      </c>
      <c r="K42" s="40">
        <v>0</v>
      </c>
      <c r="L42" s="40">
        <v>0</v>
      </c>
      <c r="M42" s="40">
        <v>-0.32999999999999829</v>
      </c>
      <c r="N42" s="40">
        <v>0</v>
      </c>
      <c r="O42" s="40">
        <v>-0.10999999999999943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-4.4899999999999984</v>
      </c>
      <c r="V42" s="40">
        <v>-4.8900000000000006</v>
      </c>
      <c r="W42" s="40">
        <v>0</v>
      </c>
      <c r="X42" s="40">
        <v>0</v>
      </c>
      <c r="Y42" s="40">
        <v>-9.4899999999999984</v>
      </c>
      <c r="Z42" s="40">
        <v>-3.3200000000000003</v>
      </c>
      <c r="AA42" s="40">
        <v>0</v>
      </c>
      <c r="AB42" s="41">
        <v>-5.7399999999999984</v>
      </c>
    </row>
    <row r="43" spans="2:28" x14ac:dyDescent="0.25">
      <c r="B43" s="38" t="str">
        <f t="shared" si="1"/>
        <v>05.08.2020</v>
      </c>
      <c r="C43" s="75">
        <f t="shared" si="2"/>
        <v>-225.13000000000002</v>
      </c>
      <c r="D43" s="76"/>
      <c r="E43" s="39">
        <v>-7.9600000000000009</v>
      </c>
      <c r="F43" s="40">
        <v>-5.4200000000000017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-0.35000000000000142</v>
      </c>
      <c r="M43" s="40">
        <v>-19.389999999999997</v>
      </c>
      <c r="N43" s="40">
        <v>-0.28000000000000114</v>
      </c>
      <c r="O43" s="40">
        <v>-3.9499999999999993</v>
      </c>
      <c r="P43" s="40">
        <v>-16.160000000000004</v>
      </c>
      <c r="Q43" s="40">
        <v>-20.18</v>
      </c>
      <c r="R43" s="40">
        <v>-19.989999999999998</v>
      </c>
      <c r="S43" s="40">
        <v>-20.330000000000002</v>
      </c>
      <c r="T43" s="40">
        <v>-18.57</v>
      </c>
      <c r="U43" s="40">
        <v>-17.39</v>
      </c>
      <c r="V43" s="40">
        <v>-20.18</v>
      </c>
      <c r="W43" s="40">
        <v>-5.9899999999999984</v>
      </c>
      <c r="X43" s="40">
        <v>-5.42</v>
      </c>
      <c r="Y43" s="40">
        <v>-4</v>
      </c>
      <c r="Z43" s="40">
        <v>-9.7200000000000006</v>
      </c>
      <c r="AA43" s="40">
        <v>-17.759999999999998</v>
      </c>
      <c r="AB43" s="41">
        <v>-12.089999999999998</v>
      </c>
    </row>
    <row r="44" spans="2:28" x14ac:dyDescent="0.25">
      <c r="B44" s="38" t="str">
        <f t="shared" si="1"/>
        <v>06.08.2020</v>
      </c>
      <c r="C44" s="75">
        <f t="shared" si="2"/>
        <v>-160.51000000000002</v>
      </c>
      <c r="D44" s="76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-4.6000000000000014</v>
      </c>
      <c r="L44" s="40">
        <v>-3.3200000000000003</v>
      </c>
      <c r="M44" s="40">
        <v>-14.110000000000003</v>
      </c>
      <c r="N44" s="40">
        <v>0</v>
      </c>
      <c r="O44" s="40">
        <v>-1.0500000000000007</v>
      </c>
      <c r="P44" s="40">
        <v>-2.7100000000000009</v>
      </c>
      <c r="Q44" s="40">
        <v>-1.3000000000000007</v>
      </c>
      <c r="R44" s="40">
        <v>-10.840000000000002</v>
      </c>
      <c r="S44" s="40">
        <v>-15.89</v>
      </c>
      <c r="T44" s="40">
        <v>-16.39</v>
      </c>
      <c r="U44" s="40">
        <v>-9.0300000000000011</v>
      </c>
      <c r="V44" s="40">
        <v>-11.279999999999998</v>
      </c>
      <c r="W44" s="40">
        <v>-2.9899999999999984</v>
      </c>
      <c r="X44" s="40">
        <v>-8.59</v>
      </c>
      <c r="Y44" s="40">
        <v>-18.91</v>
      </c>
      <c r="Z44" s="40">
        <v>-18.600000000000001</v>
      </c>
      <c r="AA44" s="40">
        <v>-14.150000000000002</v>
      </c>
      <c r="AB44" s="41">
        <v>-6.75</v>
      </c>
    </row>
    <row r="45" spans="2:28" x14ac:dyDescent="0.25">
      <c r="B45" s="38" t="str">
        <f t="shared" si="1"/>
        <v>07.08.2020</v>
      </c>
      <c r="C45" s="75">
        <f t="shared" si="2"/>
        <v>-94.350000000000009</v>
      </c>
      <c r="D45" s="76"/>
      <c r="E45" s="39">
        <v>-3.7199999999999989</v>
      </c>
      <c r="F45" s="40">
        <v>0</v>
      </c>
      <c r="G45" s="40">
        <v>0</v>
      </c>
      <c r="H45" s="40">
        <v>-0.62000000000000099</v>
      </c>
      <c r="I45" s="40">
        <v>-2.1799999999999997</v>
      </c>
      <c r="J45" s="40">
        <v>0</v>
      </c>
      <c r="K45" s="40">
        <v>0</v>
      </c>
      <c r="L45" s="40">
        <v>-19.84</v>
      </c>
      <c r="M45" s="40">
        <v>-13.890000000000002</v>
      </c>
      <c r="N45" s="40">
        <v>-1.4199999999999982</v>
      </c>
      <c r="O45" s="40">
        <v>-0.28999999999999915</v>
      </c>
      <c r="P45" s="40">
        <v>-3.9000000000000021</v>
      </c>
      <c r="Q45" s="40">
        <v>-5.1999999999999993</v>
      </c>
      <c r="R45" s="40">
        <v>-4.3999999999999986</v>
      </c>
      <c r="S45" s="40">
        <v>-3.34</v>
      </c>
      <c r="T45" s="40">
        <v>-12.790000000000003</v>
      </c>
      <c r="U45" s="40">
        <v>-3.3099999999999987</v>
      </c>
      <c r="V45" s="40">
        <v>0</v>
      </c>
      <c r="W45" s="40">
        <v>-4.3399999999999981</v>
      </c>
      <c r="X45" s="40">
        <v>-2.3200000000000003</v>
      </c>
      <c r="Y45" s="40">
        <v>0</v>
      </c>
      <c r="Z45" s="40">
        <v>-5.41</v>
      </c>
      <c r="AA45" s="40">
        <v>-0.46000000000000085</v>
      </c>
      <c r="AB45" s="41">
        <v>-6.9200000000000017</v>
      </c>
    </row>
    <row r="46" spans="2:28" x14ac:dyDescent="0.25">
      <c r="B46" s="38" t="str">
        <f t="shared" si="1"/>
        <v>08.08.2020</v>
      </c>
      <c r="C46" s="75">
        <f t="shared" si="2"/>
        <v>-177.6</v>
      </c>
      <c r="D46" s="76"/>
      <c r="E46" s="39">
        <v>0</v>
      </c>
      <c r="F46" s="40">
        <v>-6.0799999999999983</v>
      </c>
      <c r="G46" s="40">
        <v>-2.2699999999999996</v>
      </c>
      <c r="H46" s="40">
        <v>0</v>
      </c>
      <c r="I46" s="40">
        <v>0</v>
      </c>
      <c r="J46" s="40">
        <v>0</v>
      </c>
      <c r="K46" s="40">
        <v>0</v>
      </c>
      <c r="L46" s="40">
        <v>-5.870000000000001</v>
      </c>
      <c r="M46" s="40">
        <v>-0.30000000000000071</v>
      </c>
      <c r="N46" s="40">
        <v>-4.7600000000000016</v>
      </c>
      <c r="O46" s="40">
        <v>-3.5399999999999991</v>
      </c>
      <c r="P46" s="40">
        <v>-0.94999999999999929</v>
      </c>
      <c r="Q46" s="40">
        <v>-18.86</v>
      </c>
      <c r="R46" s="40">
        <v>-18.939999999999998</v>
      </c>
      <c r="S46" s="40">
        <v>-19.75</v>
      </c>
      <c r="T46" s="40">
        <v>-19.040000000000003</v>
      </c>
      <c r="U46" s="40">
        <v>-15.89</v>
      </c>
      <c r="V46" s="40">
        <v>-18.13</v>
      </c>
      <c r="W46" s="40">
        <v>0</v>
      </c>
      <c r="X46" s="40">
        <v>0</v>
      </c>
      <c r="Y46" s="40">
        <v>-18.440000000000001</v>
      </c>
      <c r="Z46" s="40">
        <v>-17.580000000000002</v>
      </c>
      <c r="AA46" s="40">
        <v>-7.1999999999999993</v>
      </c>
      <c r="AB46" s="41">
        <v>0</v>
      </c>
    </row>
    <row r="47" spans="2:28" x14ac:dyDescent="0.25">
      <c r="B47" s="38" t="str">
        <f t="shared" si="1"/>
        <v>09.08.2020</v>
      </c>
      <c r="C47" s="75">
        <f t="shared" si="2"/>
        <v>-281.40999999999997</v>
      </c>
      <c r="D47" s="76"/>
      <c r="E47" s="39">
        <v>0</v>
      </c>
      <c r="F47" s="40">
        <v>-7.5799999999999983</v>
      </c>
      <c r="G47" s="40">
        <v>-10.469999999999999</v>
      </c>
      <c r="H47" s="40">
        <v>-11.09</v>
      </c>
      <c r="I47" s="40">
        <v>-11.34</v>
      </c>
      <c r="J47" s="40">
        <v>-5.5500000000000007</v>
      </c>
      <c r="K47" s="40">
        <v>0</v>
      </c>
      <c r="L47" s="40">
        <v>-16.47</v>
      </c>
      <c r="M47" s="40">
        <v>-12.27</v>
      </c>
      <c r="N47" s="40">
        <v>-18.809999999999999</v>
      </c>
      <c r="O47" s="40">
        <v>-20.28</v>
      </c>
      <c r="P47" s="40">
        <v>-18.61</v>
      </c>
      <c r="Q47" s="40">
        <v>-9.65</v>
      </c>
      <c r="R47" s="40">
        <v>-5.9800000000000022</v>
      </c>
      <c r="S47" s="40">
        <v>-12.7</v>
      </c>
      <c r="T47" s="40">
        <v>0</v>
      </c>
      <c r="U47" s="40">
        <v>-12.090000000000002</v>
      </c>
      <c r="V47" s="40">
        <v>-17.03</v>
      </c>
      <c r="W47" s="40">
        <v>-19.309999999999999</v>
      </c>
      <c r="X47" s="40">
        <v>-19.440000000000001</v>
      </c>
      <c r="Y47" s="40">
        <v>-16.649999999999999</v>
      </c>
      <c r="Z47" s="40">
        <v>-20.330000000000002</v>
      </c>
      <c r="AA47" s="40">
        <v>-12.18</v>
      </c>
      <c r="AB47" s="41">
        <v>-3.5799999999999983</v>
      </c>
    </row>
    <row r="48" spans="2:28" x14ac:dyDescent="0.25">
      <c r="B48" s="38" t="str">
        <f t="shared" si="1"/>
        <v>10.08.2020</v>
      </c>
      <c r="C48" s="75">
        <f t="shared" si="2"/>
        <v>-136.13999999999999</v>
      </c>
      <c r="D48" s="76"/>
      <c r="E48" s="39">
        <v>0</v>
      </c>
      <c r="F48" s="40">
        <v>-11.87</v>
      </c>
      <c r="G48" s="40">
        <v>-4.2800000000000011</v>
      </c>
      <c r="H48" s="40">
        <v>-2.25</v>
      </c>
      <c r="I48" s="40">
        <v>0</v>
      </c>
      <c r="J48" s="40">
        <v>0</v>
      </c>
      <c r="K48" s="40">
        <v>0</v>
      </c>
      <c r="L48" s="40">
        <v>-14.940000000000001</v>
      </c>
      <c r="M48" s="40">
        <v>-12.16</v>
      </c>
      <c r="N48" s="40">
        <v>-4.5300000000000011</v>
      </c>
      <c r="O48" s="40">
        <v>0</v>
      </c>
      <c r="P48" s="40">
        <v>-10.720000000000002</v>
      </c>
      <c r="Q48" s="40">
        <v>-20.61</v>
      </c>
      <c r="R48" s="40">
        <v>0</v>
      </c>
      <c r="S48" s="40">
        <v>0</v>
      </c>
      <c r="T48" s="40">
        <v>-8.89</v>
      </c>
      <c r="U48" s="40">
        <v>-1.8399999999999999</v>
      </c>
      <c r="V48" s="40">
        <v>-13.780000000000001</v>
      </c>
      <c r="W48" s="40">
        <v>-11.92</v>
      </c>
      <c r="X48" s="40">
        <v>-10.270000000000001</v>
      </c>
      <c r="Y48" s="40">
        <v>-0.51000000000000156</v>
      </c>
      <c r="Z48" s="40">
        <v>-3.9899999999999984</v>
      </c>
      <c r="AA48" s="40">
        <v>-3.5799999999999983</v>
      </c>
      <c r="AB48" s="41">
        <v>0</v>
      </c>
    </row>
    <row r="49" spans="2:28" x14ac:dyDescent="0.25">
      <c r="B49" s="38" t="str">
        <f t="shared" si="1"/>
        <v>11.08.2020</v>
      </c>
      <c r="C49" s="75">
        <f t="shared" si="2"/>
        <v>-92.97999999999999</v>
      </c>
      <c r="D49" s="76"/>
      <c r="E49" s="39">
        <v>0</v>
      </c>
      <c r="F49" s="40">
        <v>0</v>
      </c>
      <c r="G49" s="40">
        <v>-4.379999999999999</v>
      </c>
      <c r="H49" s="40">
        <v>-11.78</v>
      </c>
      <c r="I49" s="40">
        <v>-12.09</v>
      </c>
      <c r="J49" s="40">
        <v>0</v>
      </c>
      <c r="K49" s="40">
        <v>-11.79</v>
      </c>
      <c r="L49" s="40">
        <v>-19.54</v>
      </c>
      <c r="M49" s="40">
        <v>0</v>
      </c>
      <c r="N49" s="40">
        <v>-0.57999999999999829</v>
      </c>
      <c r="O49" s="40">
        <v>0</v>
      </c>
      <c r="P49" s="40">
        <v>-2.0900000000000034</v>
      </c>
      <c r="Q49" s="40">
        <v>-8.5499999999999989</v>
      </c>
      <c r="R49" s="40">
        <v>0</v>
      </c>
      <c r="S49" s="40">
        <v>0</v>
      </c>
      <c r="T49" s="40">
        <v>0</v>
      </c>
      <c r="U49" s="40">
        <v>-0.64000000000000057</v>
      </c>
      <c r="V49" s="40">
        <v>0</v>
      </c>
      <c r="W49" s="40">
        <v>-1.9100000000000001</v>
      </c>
      <c r="X49" s="40">
        <v>-9.6999999999999993</v>
      </c>
      <c r="Y49" s="40">
        <v>-1.8000000000000007</v>
      </c>
      <c r="Z49" s="40">
        <v>-0.30999999999999872</v>
      </c>
      <c r="AA49" s="40">
        <v>0</v>
      </c>
      <c r="AB49" s="41">
        <v>-7.82</v>
      </c>
    </row>
    <row r="50" spans="2:28" x14ac:dyDescent="0.25">
      <c r="B50" s="38" t="str">
        <f t="shared" si="1"/>
        <v>12.08.2020</v>
      </c>
      <c r="C50" s="75">
        <f t="shared" si="2"/>
        <v>-177.01999999999998</v>
      </c>
      <c r="D50" s="76"/>
      <c r="E50" s="39">
        <v>0</v>
      </c>
      <c r="F50" s="40">
        <v>0</v>
      </c>
      <c r="G50" s="40">
        <v>0</v>
      </c>
      <c r="H50" s="40">
        <v>-10.969999999999999</v>
      </c>
      <c r="I50" s="40">
        <v>-12.37</v>
      </c>
      <c r="J50" s="40">
        <v>-6.370000000000001</v>
      </c>
      <c r="K50" s="40">
        <v>-12.26</v>
      </c>
      <c r="L50" s="40">
        <v>-19.310000000000002</v>
      </c>
      <c r="M50" s="40">
        <v>-9.0599999999999987</v>
      </c>
      <c r="N50" s="40">
        <v>-20.260000000000002</v>
      </c>
      <c r="O50" s="40">
        <v>-13.4</v>
      </c>
      <c r="P50" s="40">
        <v>-2.4699999999999989</v>
      </c>
      <c r="Q50" s="40">
        <v>-2.2100000000000009</v>
      </c>
      <c r="R50" s="40">
        <v>0</v>
      </c>
      <c r="S50" s="40">
        <v>0</v>
      </c>
      <c r="T50" s="40">
        <v>-12.48</v>
      </c>
      <c r="U50" s="40">
        <v>0</v>
      </c>
      <c r="V50" s="40">
        <v>-2.6799999999999979</v>
      </c>
      <c r="W50" s="40">
        <v>-8.5700000000000021</v>
      </c>
      <c r="X50" s="40">
        <v>-11.170000000000003</v>
      </c>
      <c r="Y50" s="40">
        <v>-2.9800000000000022</v>
      </c>
      <c r="Z50" s="40">
        <v>-4.9799999999999986</v>
      </c>
      <c r="AA50" s="40">
        <v>-13.540000000000001</v>
      </c>
      <c r="AB50" s="41">
        <v>-11.939999999999998</v>
      </c>
    </row>
    <row r="51" spans="2:28" x14ac:dyDescent="0.25">
      <c r="B51" s="38" t="str">
        <f t="shared" si="1"/>
        <v>13.08.2020</v>
      </c>
      <c r="C51" s="75">
        <f t="shared" si="2"/>
        <v>-169.84</v>
      </c>
      <c r="D51" s="76"/>
      <c r="E51" s="39">
        <v>-6.0399999999999991</v>
      </c>
      <c r="F51" s="40">
        <v>0</v>
      </c>
      <c r="G51" s="40">
        <v>0</v>
      </c>
      <c r="H51" s="40">
        <v>-3.7399999999999984</v>
      </c>
      <c r="I51" s="40">
        <v>0</v>
      </c>
      <c r="J51" s="40">
        <v>0</v>
      </c>
      <c r="K51" s="40">
        <v>-12.81</v>
      </c>
      <c r="L51" s="40">
        <v>-17.579999999999998</v>
      </c>
      <c r="M51" s="40">
        <v>-20.29</v>
      </c>
      <c r="N51" s="40">
        <v>-4.7099999999999973</v>
      </c>
      <c r="O51" s="40">
        <v>-19.55</v>
      </c>
      <c r="P51" s="40">
        <v>-20.65</v>
      </c>
      <c r="Q51" s="40">
        <v>0</v>
      </c>
      <c r="R51" s="40">
        <v>0</v>
      </c>
      <c r="S51" s="40">
        <v>0</v>
      </c>
      <c r="T51" s="40">
        <v>-0.96000000000000085</v>
      </c>
      <c r="U51" s="40">
        <v>-11.39</v>
      </c>
      <c r="V51" s="40">
        <v>-14.040000000000001</v>
      </c>
      <c r="W51" s="40">
        <v>-16.170000000000002</v>
      </c>
      <c r="X51" s="40">
        <v>-10.28</v>
      </c>
      <c r="Y51" s="40">
        <v>-2.6700000000000017</v>
      </c>
      <c r="Z51" s="40">
        <v>-0.51999999999999957</v>
      </c>
      <c r="AA51" s="40">
        <v>-4.6000000000000014</v>
      </c>
      <c r="AB51" s="41">
        <v>-3.84</v>
      </c>
    </row>
    <row r="52" spans="2:28" x14ac:dyDescent="0.25">
      <c r="B52" s="38" t="str">
        <f t="shared" si="1"/>
        <v>14.08.2020</v>
      </c>
      <c r="C52" s="75">
        <f t="shared" si="2"/>
        <v>-157.63999999999999</v>
      </c>
      <c r="D52" s="76"/>
      <c r="E52" s="39">
        <v>0</v>
      </c>
      <c r="F52" s="40">
        <v>0</v>
      </c>
      <c r="G52" s="40">
        <v>-12.16</v>
      </c>
      <c r="H52" s="40">
        <v>-10.780000000000001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-12.22</v>
      </c>
      <c r="O52" s="40">
        <v>-20.310000000000002</v>
      </c>
      <c r="P52" s="40">
        <v>0</v>
      </c>
      <c r="Q52" s="40">
        <v>-0.19000000000000128</v>
      </c>
      <c r="R52" s="40">
        <v>0</v>
      </c>
      <c r="S52" s="40">
        <v>-10.219999999999999</v>
      </c>
      <c r="T52" s="40">
        <v>-4.5999999999999979</v>
      </c>
      <c r="U52" s="40">
        <v>-12.690000000000001</v>
      </c>
      <c r="V52" s="40">
        <v>-0.76999999999999957</v>
      </c>
      <c r="W52" s="40">
        <v>-1.9499999999999993</v>
      </c>
      <c r="X52" s="40">
        <v>-16.68</v>
      </c>
      <c r="Y52" s="40">
        <v>-19.79</v>
      </c>
      <c r="Z52" s="40">
        <v>-17.329999999999998</v>
      </c>
      <c r="AA52" s="40">
        <v>-8.9999999999999982</v>
      </c>
      <c r="AB52" s="41">
        <v>-8.9500000000000028</v>
      </c>
    </row>
    <row r="53" spans="2:28" x14ac:dyDescent="0.25">
      <c r="B53" s="38" t="str">
        <f t="shared" si="1"/>
        <v>15.08.2020</v>
      </c>
      <c r="C53" s="75">
        <f t="shared" si="2"/>
        <v>-69.640000000000015</v>
      </c>
      <c r="D53" s="76"/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-1.9800000000000004</v>
      </c>
      <c r="O53" s="40">
        <v>0</v>
      </c>
      <c r="P53" s="40">
        <v>0</v>
      </c>
      <c r="Q53" s="40">
        <v>0</v>
      </c>
      <c r="R53" s="40">
        <v>0</v>
      </c>
      <c r="S53" s="40">
        <v>-0.53000000000000114</v>
      </c>
      <c r="T53" s="40">
        <v>-1.740000000000002</v>
      </c>
      <c r="U53" s="40">
        <v>-14.07</v>
      </c>
      <c r="V53" s="40">
        <v>-5.1700000000000017</v>
      </c>
      <c r="W53" s="40">
        <v>-19.11</v>
      </c>
      <c r="X53" s="40">
        <v>-13.040000000000001</v>
      </c>
      <c r="Y53" s="40">
        <v>-1.2200000000000006</v>
      </c>
      <c r="Z53" s="40">
        <v>-12.780000000000001</v>
      </c>
      <c r="AA53" s="40">
        <v>0</v>
      </c>
      <c r="AB53" s="41">
        <v>0</v>
      </c>
    </row>
    <row r="54" spans="2:28" x14ac:dyDescent="0.25">
      <c r="B54" s="38" t="str">
        <f t="shared" si="1"/>
        <v>16.08.2020</v>
      </c>
      <c r="C54" s="75">
        <f t="shared" si="2"/>
        <v>-53.510000000000005</v>
      </c>
      <c r="D54" s="76"/>
      <c r="E54" s="39">
        <v>-8.9400000000000013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-5.490000000000002</v>
      </c>
      <c r="M54" s="40">
        <v>-0.14000000000000057</v>
      </c>
      <c r="N54" s="40">
        <v>-0.57000000000000028</v>
      </c>
      <c r="O54" s="40">
        <v>-0.26999999999999957</v>
      </c>
      <c r="P54" s="40">
        <v>-4.0299999999999994</v>
      </c>
      <c r="Q54" s="40">
        <v>-3.9600000000000009</v>
      </c>
      <c r="R54" s="40">
        <v>-1.6799999999999997</v>
      </c>
      <c r="S54" s="40">
        <v>-2.1799999999999997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-0.64999999999999858</v>
      </c>
      <c r="Z54" s="40">
        <v>-18.61</v>
      </c>
      <c r="AA54" s="40">
        <v>0</v>
      </c>
      <c r="AB54" s="41">
        <v>-6.99</v>
      </c>
    </row>
    <row r="55" spans="2:28" x14ac:dyDescent="0.25">
      <c r="B55" s="38" t="str">
        <f t="shared" si="1"/>
        <v>17.08.2020</v>
      </c>
      <c r="C55" s="75">
        <f t="shared" si="2"/>
        <v>-49.870000000000005</v>
      </c>
      <c r="D55" s="76"/>
      <c r="E55" s="39">
        <v>-7.5100000000000016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-7.7099999999999991</v>
      </c>
      <c r="O55" s="40">
        <v>0</v>
      </c>
      <c r="P55" s="40">
        <v>0</v>
      </c>
      <c r="Q55" s="40">
        <v>0</v>
      </c>
      <c r="R55" s="40">
        <v>0</v>
      </c>
      <c r="S55" s="40">
        <v>-1.1600000000000001</v>
      </c>
      <c r="T55" s="40">
        <v>-0.71000000000000085</v>
      </c>
      <c r="U55" s="40">
        <v>-14.55</v>
      </c>
      <c r="V55" s="40">
        <v>-8.98</v>
      </c>
      <c r="W55" s="40">
        <v>0</v>
      </c>
      <c r="X55" s="40">
        <v>0</v>
      </c>
      <c r="Y55" s="40">
        <v>0</v>
      </c>
      <c r="Z55" s="40">
        <v>-1.25</v>
      </c>
      <c r="AA55" s="40">
        <v>-1.7899999999999991</v>
      </c>
      <c r="AB55" s="41">
        <v>-6.2099999999999991</v>
      </c>
    </row>
    <row r="56" spans="2:28" x14ac:dyDescent="0.25">
      <c r="B56" s="38" t="str">
        <f t="shared" si="1"/>
        <v>18.08.2020</v>
      </c>
      <c r="C56" s="75">
        <f t="shared" si="2"/>
        <v>-61.190000000000005</v>
      </c>
      <c r="D56" s="76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-7.16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-12.61</v>
      </c>
      <c r="U56" s="40">
        <v>-2.9300000000000015</v>
      </c>
      <c r="V56" s="40">
        <v>-0.39000000000000057</v>
      </c>
      <c r="W56" s="40">
        <v>0</v>
      </c>
      <c r="X56" s="40">
        <v>0</v>
      </c>
      <c r="Y56" s="40">
        <v>-12.98</v>
      </c>
      <c r="Z56" s="40">
        <v>-8.58</v>
      </c>
      <c r="AA56" s="40">
        <v>0</v>
      </c>
      <c r="AB56" s="41">
        <v>-16.54</v>
      </c>
    </row>
    <row r="57" spans="2:28" x14ac:dyDescent="0.25">
      <c r="B57" s="38" t="str">
        <f t="shared" si="1"/>
        <v>19.08.2020</v>
      </c>
      <c r="C57" s="75">
        <f t="shared" si="2"/>
        <v>-67.849999999999994</v>
      </c>
      <c r="D57" s="76"/>
      <c r="E57" s="39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-10.379999999999999</v>
      </c>
      <c r="M57" s="40">
        <v>0</v>
      </c>
      <c r="N57" s="40">
        <v>-19.899999999999999</v>
      </c>
      <c r="O57" s="40">
        <v>-0.14999999999999858</v>
      </c>
      <c r="P57" s="40">
        <v>0</v>
      </c>
      <c r="Q57" s="40">
        <v>0</v>
      </c>
      <c r="R57" s="40">
        <v>0</v>
      </c>
      <c r="S57" s="40">
        <v>0</v>
      </c>
      <c r="T57" s="40">
        <v>-1.1400000000000006</v>
      </c>
      <c r="U57" s="40">
        <v>-2.6300000000000008</v>
      </c>
      <c r="V57" s="40">
        <v>0</v>
      </c>
      <c r="W57" s="40">
        <v>0</v>
      </c>
      <c r="X57" s="40">
        <v>0</v>
      </c>
      <c r="Y57" s="40">
        <v>0</v>
      </c>
      <c r="Z57" s="40">
        <v>-9.990000000000002</v>
      </c>
      <c r="AA57" s="40">
        <v>-10.869999999999997</v>
      </c>
      <c r="AB57" s="41">
        <v>-12.790000000000003</v>
      </c>
    </row>
    <row r="58" spans="2:28" x14ac:dyDescent="0.25">
      <c r="B58" s="38" t="str">
        <f t="shared" si="1"/>
        <v>20.08.2020</v>
      </c>
      <c r="C58" s="75">
        <f t="shared" si="2"/>
        <v>-20.329999999999998</v>
      </c>
      <c r="D58" s="76"/>
      <c r="E58" s="39">
        <v>0</v>
      </c>
      <c r="F58" s="40">
        <v>-9.16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-6.5599999999999987</v>
      </c>
      <c r="O58" s="40">
        <v>-4.2399999999999984</v>
      </c>
      <c r="P58" s="40">
        <v>0</v>
      </c>
      <c r="Q58" s="40">
        <v>0</v>
      </c>
      <c r="R58" s="40">
        <v>-0.37000000000000099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1">
        <v>0</v>
      </c>
    </row>
    <row r="59" spans="2:28" x14ac:dyDescent="0.25">
      <c r="B59" s="38" t="str">
        <f t="shared" si="1"/>
        <v>21.08.2020</v>
      </c>
      <c r="C59" s="75">
        <f t="shared" si="2"/>
        <v>-99.269999999999982</v>
      </c>
      <c r="D59" s="76"/>
      <c r="E59" s="39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-8.9099999999999984</v>
      </c>
      <c r="O59" s="40">
        <v>-2.5199999999999996</v>
      </c>
      <c r="P59" s="40">
        <v>0</v>
      </c>
      <c r="Q59" s="40">
        <v>0</v>
      </c>
      <c r="R59" s="40">
        <v>-18.7</v>
      </c>
      <c r="S59" s="40">
        <v>-14.32</v>
      </c>
      <c r="T59" s="40">
        <v>-7.98</v>
      </c>
      <c r="U59" s="40">
        <v>-18.119999999999997</v>
      </c>
      <c r="V59" s="40">
        <v>0</v>
      </c>
      <c r="W59" s="40">
        <v>0</v>
      </c>
      <c r="X59" s="40">
        <v>0</v>
      </c>
      <c r="Y59" s="40">
        <v>0</v>
      </c>
      <c r="Z59" s="40">
        <v>-19.43</v>
      </c>
      <c r="AA59" s="40">
        <v>-2.8599999999999994</v>
      </c>
      <c r="AB59" s="41">
        <v>-6.43</v>
      </c>
    </row>
    <row r="60" spans="2:28" x14ac:dyDescent="0.25">
      <c r="B60" s="38" t="str">
        <f t="shared" si="1"/>
        <v>22.08.2020</v>
      </c>
      <c r="C60" s="75">
        <f t="shared" si="2"/>
        <v>-72.699999999999989</v>
      </c>
      <c r="D60" s="76"/>
      <c r="E60" s="39">
        <v>0</v>
      </c>
      <c r="F60" s="40">
        <v>0</v>
      </c>
      <c r="G60" s="40">
        <v>0</v>
      </c>
      <c r="H60" s="40">
        <v>0</v>
      </c>
      <c r="I60" s="40">
        <v>-1.2600000000000016</v>
      </c>
      <c r="J60" s="40">
        <v>-0.89000000000000057</v>
      </c>
      <c r="K60" s="40">
        <v>0</v>
      </c>
      <c r="L60" s="40">
        <v>-14.719999999999999</v>
      </c>
      <c r="M60" s="40">
        <v>-0.94999999999999929</v>
      </c>
      <c r="N60" s="40">
        <v>-3.9999999999999147E-2</v>
      </c>
      <c r="O60" s="40">
        <v>-6.8099999999999987</v>
      </c>
      <c r="P60" s="40">
        <v>0</v>
      </c>
      <c r="Q60" s="40">
        <v>0</v>
      </c>
      <c r="R60" s="40">
        <v>0</v>
      </c>
      <c r="S60" s="40">
        <v>0</v>
      </c>
      <c r="T60" s="40">
        <v>-4.0599999999999987</v>
      </c>
      <c r="U60" s="40">
        <v>-9.26</v>
      </c>
      <c r="V60" s="40">
        <v>0</v>
      </c>
      <c r="W60" s="40">
        <v>0</v>
      </c>
      <c r="X60" s="40">
        <v>0</v>
      </c>
      <c r="Y60" s="40">
        <v>-0.69000000000000128</v>
      </c>
      <c r="Z60" s="40">
        <v>-10.86</v>
      </c>
      <c r="AA60" s="40">
        <v>-18.519999999999996</v>
      </c>
      <c r="AB60" s="41">
        <v>-4.6400000000000006</v>
      </c>
    </row>
    <row r="61" spans="2:28" x14ac:dyDescent="0.25">
      <c r="B61" s="38" t="str">
        <f t="shared" si="1"/>
        <v>23.08.2020</v>
      </c>
      <c r="C61" s="75">
        <f t="shared" si="2"/>
        <v>-80.73</v>
      </c>
      <c r="D61" s="76"/>
      <c r="E61" s="39">
        <v>0</v>
      </c>
      <c r="F61" s="40">
        <v>-4.2800000000000011</v>
      </c>
      <c r="G61" s="40">
        <v>0</v>
      </c>
      <c r="H61" s="40">
        <v>-6.0100000000000016</v>
      </c>
      <c r="I61" s="40">
        <v>-11.45</v>
      </c>
      <c r="J61" s="40">
        <v>0</v>
      </c>
      <c r="K61" s="40">
        <v>0</v>
      </c>
      <c r="L61" s="40">
        <v>-0.39000000000000057</v>
      </c>
      <c r="M61" s="40">
        <v>-4.2499999999999982</v>
      </c>
      <c r="N61" s="40">
        <v>-1.8099999999999987</v>
      </c>
      <c r="O61" s="40">
        <v>-0.55999999999999872</v>
      </c>
      <c r="P61" s="40">
        <v>-3.0000000000001137E-2</v>
      </c>
      <c r="Q61" s="40">
        <v>-1.5199999999999996</v>
      </c>
      <c r="R61" s="40">
        <v>0</v>
      </c>
      <c r="S61" s="40">
        <v>-2.7600000000000016</v>
      </c>
      <c r="T61" s="40">
        <v>-4.01</v>
      </c>
      <c r="U61" s="40">
        <v>-0.12000000000000099</v>
      </c>
      <c r="V61" s="40">
        <v>-0.55999999999999872</v>
      </c>
      <c r="W61" s="40">
        <v>-0.58999999999999986</v>
      </c>
      <c r="X61" s="40">
        <v>-4.6999999999999993</v>
      </c>
      <c r="Y61" s="40">
        <v>-0.55999999999999872</v>
      </c>
      <c r="Z61" s="40">
        <v>-6.0600000000000023</v>
      </c>
      <c r="AA61" s="40">
        <v>-16.689999999999998</v>
      </c>
      <c r="AB61" s="41">
        <v>-14.38</v>
      </c>
    </row>
    <row r="62" spans="2:28" x14ac:dyDescent="0.25">
      <c r="B62" s="38" t="str">
        <f t="shared" si="1"/>
        <v>24.08.2020</v>
      </c>
      <c r="C62" s="75">
        <f t="shared" si="2"/>
        <v>-121.76000000000002</v>
      </c>
      <c r="D62" s="76"/>
      <c r="E62" s="39">
        <v>0</v>
      </c>
      <c r="F62" s="40">
        <v>0</v>
      </c>
      <c r="G62" s="40">
        <v>-9.4200000000000017</v>
      </c>
      <c r="H62" s="40">
        <v>0</v>
      </c>
      <c r="I62" s="40">
        <v>0</v>
      </c>
      <c r="J62" s="40">
        <v>0</v>
      </c>
      <c r="K62" s="40">
        <v>-8.5500000000000007</v>
      </c>
      <c r="L62" s="40">
        <v>-3.509999999999998</v>
      </c>
      <c r="M62" s="40">
        <v>0</v>
      </c>
      <c r="N62" s="40">
        <v>-2.8000000000000007</v>
      </c>
      <c r="O62" s="40">
        <v>-1.5899999999999999</v>
      </c>
      <c r="P62" s="40">
        <v>0</v>
      </c>
      <c r="Q62" s="40">
        <v>-1.379999999999999</v>
      </c>
      <c r="R62" s="40">
        <v>-9.9899999999999984</v>
      </c>
      <c r="S62" s="40">
        <v>0</v>
      </c>
      <c r="T62" s="40">
        <v>-18.95</v>
      </c>
      <c r="U62" s="40">
        <v>0</v>
      </c>
      <c r="V62" s="40">
        <v>-19.720000000000002</v>
      </c>
      <c r="W62" s="40">
        <v>-0.96000000000000085</v>
      </c>
      <c r="X62" s="40">
        <v>0</v>
      </c>
      <c r="Y62" s="40">
        <v>-1.0599999999999987</v>
      </c>
      <c r="Z62" s="40">
        <v>-15.7</v>
      </c>
      <c r="AA62" s="40">
        <v>-15.469999999999999</v>
      </c>
      <c r="AB62" s="41">
        <v>-12.660000000000004</v>
      </c>
    </row>
    <row r="63" spans="2:28" x14ac:dyDescent="0.25">
      <c r="B63" s="38" t="str">
        <f t="shared" si="1"/>
        <v>25.08.2020</v>
      </c>
      <c r="C63" s="75">
        <f t="shared" si="2"/>
        <v>-119.41</v>
      </c>
      <c r="D63" s="76"/>
      <c r="E63" s="39">
        <v>0</v>
      </c>
      <c r="F63" s="40">
        <v>0</v>
      </c>
      <c r="G63" s="40">
        <v>-8.3299999999999983</v>
      </c>
      <c r="H63" s="40">
        <v>-7.6700000000000017</v>
      </c>
      <c r="I63" s="40">
        <v>-5.93</v>
      </c>
      <c r="J63" s="40">
        <v>0</v>
      </c>
      <c r="K63" s="40">
        <v>-3.3900000000000006</v>
      </c>
      <c r="L63" s="40">
        <v>-2.3200000000000003</v>
      </c>
      <c r="M63" s="40">
        <v>0</v>
      </c>
      <c r="N63" s="40">
        <v>0</v>
      </c>
      <c r="O63" s="40">
        <v>-4.4000000000000004</v>
      </c>
      <c r="P63" s="40">
        <v>0</v>
      </c>
      <c r="Q63" s="40">
        <v>-0.87999999999999901</v>
      </c>
      <c r="R63" s="40">
        <v>-9.129999999999999</v>
      </c>
      <c r="S63" s="40">
        <v>-3.3000000000000007</v>
      </c>
      <c r="T63" s="40">
        <v>-12.28</v>
      </c>
      <c r="U63" s="40">
        <v>-13.760000000000002</v>
      </c>
      <c r="V63" s="40">
        <v>0</v>
      </c>
      <c r="W63" s="40">
        <v>-11.790000000000001</v>
      </c>
      <c r="X63" s="40">
        <v>-5.6300000000000008</v>
      </c>
      <c r="Y63" s="40">
        <v>-9.3899999999999988</v>
      </c>
      <c r="Z63" s="40">
        <v>-20.500000000000004</v>
      </c>
      <c r="AA63" s="40">
        <v>0</v>
      </c>
      <c r="AB63" s="41">
        <v>-0.7099999999999973</v>
      </c>
    </row>
    <row r="64" spans="2:28" x14ac:dyDescent="0.25">
      <c r="B64" s="38" t="str">
        <f t="shared" si="1"/>
        <v>26.08.2020</v>
      </c>
      <c r="C64" s="75">
        <f t="shared" si="2"/>
        <v>-130.77999999999997</v>
      </c>
      <c r="D64" s="76"/>
      <c r="E64" s="39">
        <v>-4.8299999999999983</v>
      </c>
      <c r="F64" s="40">
        <v>-4.25</v>
      </c>
      <c r="G64" s="40">
        <v>-1.2300000000000004</v>
      </c>
      <c r="H64" s="40">
        <v>0</v>
      </c>
      <c r="I64" s="40">
        <v>0</v>
      </c>
      <c r="J64" s="40">
        <v>0</v>
      </c>
      <c r="K64" s="40">
        <v>-11.55</v>
      </c>
      <c r="L64" s="40">
        <v>-8.17</v>
      </c>
      <c r="M64" s="40">
        <v>0</v>
      </c>
      <c r="N64" s="40">
        <v>-20.100000000000001</v>
      </c>
      <c r="O64" s="40">
        <v>-16.189999999999998</v>
      </c>
      <c r="P64" s="40">
        <v>-13.019999999999998</v>
      </c>
      <c r="Q64" s="40">
        <v>-10.690000000000001</v>
      </c>
      <c r="R64" s="40">
        <v>-3.9499999999999993</v>
      </c>
      <c r="S64" s="40">
        <v>-8.129999999999999</v>
      </c>
      <c r="T64" s="40">
        <v>-14.149999999999999</v>
      </c>
      <c r="U64" s="40">
        <v>0</v>
      </c>
      <c r="V64" s="40">
        <v>0</v>
      </c>
      <c r="W64" s="40">
        <v>0</v>
      </c>
      <c r="X64" s="40">
        <v>-12.45</v>
      </c>
      <c r="Y64" s="40">
        <v>0</v>
      </c>
      <c r="Z64" s="40">
        <v>-2.0700000000000003</v>
      </c>
      <c r="AA64" s="40">
        <v>0</v>
      </c>
      <c r="AB64" s="41">
        <v>0</v>
      </c>
    </row>
    <row r="65" spans="2:28" x14ac:dyDescent="0.25">
      <c r="B65" s="38" t="str">
        <f t="shared" si="1"/>
        <v>27.08.2020</v>
      </c>
      <c r="C65" s="75">
        <f t="shared" si="2"/>
        <v>-151.26</v>
      </c>
      <c r="D65" s="76"/>
      <c r="E65" s="39">
        <v>-9.61</v>
      </c>
      <c r="F65" s="40">
        <v>-8.129999999999999</v>
      </c>
      <c r="G65" s="40">
        <v>-11.97</v>
      </c>
      <c r="H65" s="40">
        <v>-12.6</v>
      </c>
      <c r="I65" s="40">
        <v>-12.52</v>
      </c>
      <c r="J65" s="40">
        <v>0</v>
      </c>
      <c r="K65" s="40">
        <v>0</v>
      </c>
      <c r="L65" s="40">
        <v>-3.4500000000000011</v>
      </c>
      <c r="M65" s="40">
        <v>0</v>
      </c>
      <c r="N65" s="40">
        <v>-16.010000000000002</v>
      </c>
      <c r="O65" s="40">
        <v>-20.079999999999998</v>
      </c>
      <c r="P65" s="40">
        <v>-16.899999999999999</v>
      </c>
      <c r="Q65" s="40">
        <v>-12.300000000000002</v>
      </c>
      <c r="R65" s="40">
        <v>-20.309999999999999</v>
      </c>
      <c r="S65" s="40">
        <v>0</v>
      </c>
      <c r="T65" s="40">
        <v>0</v>
      </c>
      <c r="U65" s="40">
        <v>0</v>
      </c>
      <c r="V65" s="40">
        <v>0</v>
      </c>
      <c r="W65" s="40">
        <v>-2.1900000000000013</v>
      </c>
      <c r="X65" s="40">
        <v>-0.87999999999999901</v>
      </c>
      <c r="Y65" s="40">
        <v>0</v>
      </c>
      <c r="Z65" s="40">
        <v>0</v>
      </c>
      <c r="AA65" s="40">
        <v>0</v>
      </c>
      <c r="AB65" s="41">
        <v>-4.3099999999999987</v>
      </c>
    </row>
    <row r="66" spans="2:28" x14ac:dyDescent="0.25">
      <c r="B66" s="38" t="str">
        <f t="shared" si="1"/>
        <v>28.08.2020</v>
      </c>
      <c r="C66" s="75">
        <f t="shared" si="2"/>
        <v>-84.26</v>
      </c>
      <c r="D66" s="76"/>
      <c r="E66" s="39">
        <v>-11.21</v>
      </c>
      <c r="F66" s="40">
        <v>0</v>
      </c>
      <c r="G66" s="40">
        <v>-9.5799999999999983</v>
      </c>
      <c r="H66" s="40">
        <v>-11.75</v>
      </c>
      <c r="I66" s="40">
        <v>0</v>
      </c>
      <c r="J66" s="40">
        <v>0</v>
      </c>
      <c r="K66" s="40">
        <v>-12.47</v>
      </c>
      <c r="L66" s="40">
        <v>-19.720000000000002</v>
      </c>
      <c r="M66" s="40">
        <v>-12.67</v>
      </c>
      <c r="N66" s="40">
        <v>-6.4899999999999984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>
        <v>0</v>
      </c>
      <c r="Y66" s="40">
        <v>0</v>
      </c>
      <c r="Z66" s="40">
        <v>0</v>
      </c>
      <c r="AA66" s="40">
        <v>0</v>
      </c>
      <c r="AB66" s="41">
        <v>-0.37000000000000099</v>
      </c>
    </row>
    <row r="67" spans="2:28" x14ac:dyDescent="0.25">
      <c r="B67" s="38" t="str">
        <f t="shared" si="1"/>
        <v>29.08.2020</v>
      </c>
      <c r="C67" s="75">
        <f t="shared" si="2"/>
        <v>-52.139999999999993</v>
      </c>
      <c r="D67" s="76"/>
      <c r="E67" s="39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-3.3900000000000006</v>
      </c>
      <c r="M67" s="40">
        <v>0</v>
      </c>
      <c r="N67" s="40">
        <v>-0.12999999999999901</v>
      </c>
      <c r="O67" s="40">
        <v>0</v>
      </c>
      <c r="P67" s="40">
        <v>-7.0000000000000284E-2</v>
      </c>
      <c r="Q67" s="40">
        <v>0</v>
      </c>
      <c r="R67" s="40">
        <v>0</v>
      </c>
      <c r="S67" s="40">
        <v>0</v>
      </c>
      <c r="T67" s="40">
        <v>-9.52</v>
      </c>
      <c r="U67" s="40">
        <v>0</v>
      </c>
      <c r="V67" s="40">
        <v>0</v>
      </c>
      <c r="W67" s="40">
        <v>-1.3099999999999987</v>
      </c>
      <c r="X67" s="40">
        <v>-0.58999999999999986</v>
      </c>
      <c r="Y67" s="40">
        <v>0</v>
      </c>
      <c r="Z67" s="40">
        <v>-17.82</v>
      </c>
      <c r="AA67" s="40">
        <v>-9.02</v>
      </c>
      <c r="AB67" s="41">
        <v>-10.29</v>
      </c>
    </row>
    <row r="68" spans="2:28" x14ac:dyDescent="0.25">
      <c r="B68" s="38" t="str">
        <f t="shared" si="1"/>
        <v>30.08.2020</v>
      </c>
      <c r="C68" s="75">
        <f t="shared" si="2"/>
        <v>-138.72</v>
      </c>
      <c r="D68" s="76"/>
      <c r="E68" s="39">
        <v>0</v>
      </c>
      <c r="F68" s="40">
        <v>0</v>
      </c>
      <c r="G68" s="40">
        <v>0</v>
      </c>
      <c r="H68" s="40">
        <v>0</v>
      </c>
      <c r="I68" s="40">
        <v>-9.2899999999999991</v>
      </c>
      <c r="J68" s="40">
        <v>-7.09</v>
      </c>
      <c r="K68" s="40">
        <v>-1.8999999999999986</v>
      </c>
      <c r="L68" s="40">
        <v>-14.649999999999997</v>
      </c>
      <c r="M68" s="40">
        <v>-20.5</v>
      </c>
      <c r="N68" s="40">
        <v>-19.47</v>
      </c>
      <c r="O68" s="40">
        <v>0</v>
      </c>
      <c r="P68" s="40">
        <v>-2.8000000000000007</v>
      </c>
      <c r="Q68" s="40">
        <v>-2.09</v>
      </c>
      <c r="R68" s="40">
        <v>-5.8199999999999967</v>
      </c>
      <c r="S68" s="40">
        <v>-2.6300000000000008</v>
      </c>
      <c r="T68" s="40">
        <v>-18.520000000000003</v>
      </c>
      <c r="U68" s="40">
        <v>-0.55999999999999872</v>
      </c>
      <c r="V68" s="40">
        <v>0</v>
      </c>
      <c r="W68" s="40">
        <v>-2.1099999999999994</v>
      </c>
      <c r="X68" s="40">
        <v>0</v>
      </c>
      <c r="Y68" s="40">
        <v>0</v>
      </c>
      <c r="Z68" s="40">
        <v>-10.899999999999997</v>
      </c>
      <c r="AA68" s="40">
        <v>-12.27</v>
      </c>
      <c r="AB68" s="41">
        <v>-8.120000000000001</v>
      </c>
    </row>
    <row r="69" spans="2:28" x14ac:dyDescent="0.25">
      <c r="B69" s="42" t="str">
        <f t="shared" si="1"/>
        <v>31.08.2020</v>
      </c>
      <c r="C69" s="77">
        <f>SUM(E69:AB69)</f>
        <v>-85.739999999999981</v>
      </c>
      <c r="D69" s="78"/>
      <c r="E69" s="57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-19.490000000000002</v>
      </c>
      <c r="M69" s="43">
        <v>-10.68</v>
      </c>
      <c r="N69" s="43">
        <v>-5.5700000000000021</v>
      </c>
      <c r="O69" s="43">
        <v>-16.560000000000002</v>
      </c>
      <c r="P69" s="43">
        <v>-16.900000000000002</v>
      </c>
      <c r="Q69" s="43">
        <v>-4.7099999999999991</v>
      </c>
      <c r="R69" s="43">
        <v>0</v>
      </c>
      <c r="S69" s="43">
        <v>0</v>
      </c>
      <c r="T69" s="43">
        <v>-10.349999999999998</v>
      </c>
      <c r="U69" s="43">
        <v>0</v>
      </c>
      <c r="V69" s="43">
        <v>0</v>
      </c>
      <c r="W69" s="43">
        <v>0</v>
      </c>
      <c r="X69" s="43">
        <v>-1.2199999999999989</v>
      </c>
      <c r="Y69" s="43">
        <v>0</v>
      </c>
      <c r="Z69" s="43">
        <v>-0.25999999999999801</v>
      </c>
      <c r="AA69" s="43">
        <v>0</v>
      </c>
      <c r="AB69" s="44">
        <v>0</v>
      </c>
    </row>
    <row r="72" spans="2:28" ht="24.75" customHeight="1" x14ac:dyDescent="0.35">
      <c r="B72" s="79" t="s">
        <v>39</v>
      </c>
      <c r="C72" s="81" t="s">
        <v>40</v>
      </c>
      <c r="D72" s="82"/>
      <c r="E72" s="85" t="s">
        <v>76</v>
      </c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7"/>
    </row>
    <row r="73" spans="2:28" ht="15.75" customHeight="1" x14ac:dyDescent="0.25">
      <c r="B73" s="80"/>
      <c r="C73" s="83"/>
      <c r="D73" s="84"/>
      <c r="E73" s="35" t="s">
        <v>23</v>
      </c>
      <c r="F73" s="36" t="s">
        <v>22</v>
      </c>
      <c r="G73" s="36" t="s">
        <v>21</v>
      </c>
      <c r="H73" s="36" t="s">
        <v>20</v>
      </c>
      <c r="I73" s="36" t="s">
        <v>19</v>
      </c>
      <c r="J73" s="36" t="s">
        <v>18</v>
      </c>
      <c r="K73" s="36" t="s">
        <v>17</v>
      </c>
      <c r="L73" s="36" t="s">
        <v>16</v>
      </c>
      <c r="M73" s="36" t="s">
        <v>15</v>
      </c>
      <c r="N73" s="36" t="s">
        <v>14</v>
      </c>
      <c r="O73" s="36" t="s">
        <v>13</v>
      </c>
      <c r="P73" s="36" t="s">
        <v>12</v>
      </c>
      <c r="Q73" s="36" t="s">
        <v>11</v>
      </c>
      <c r="R73" s="36" t="s">
        <v>10</v>
      </c>
      <c r="S73" s="36" t="s">
        <v>9</v>
      </c>
      <c r="T73" s="36" t="s">
        <v>8</v>
      </c>
      <c r="U73" s="36" t="s">
        <v>7</v>
      </c>
      <c r="V73" s="36" t="s">
        <v>6</v>
      </c>
      <c r="W73" s="36" t="s">
        <v>5</v>
      </c>
      <c r="X73" s="36" t="s">
        <v>4</v>
      </c>
      <c r="Y73" s="36" t="s">
        <v>3</v>
      </c>
      <c r="Z73" s="36" t="s">
        <v>2</v>
      </c>
      <c r="AA73" s="36" t="s">
        <v>1</v>
      </c>
      <c r="AB73" s="37" t="s">
        <v>0</v>
      </c>
    </row>
    <row r="74" spans="2:28" x14ac:dyDescent="0.25">
      <c r="B74" s="45" t="str">
        <f>B39</f>
        <v>01.08.2020</v>
      </c>
      <c r="C74" s="46">
        <f>SUMIF(E74:AB74,"&gt;0")</f>
        <v>116.29999999999997</v>
      </c>
      <c r="D74" s="47">
        <f>SUMIF(F74:AC74,"&lt;0")</f>
        <v>-146.80999999999997</v>
      </c>
      <c r="E74" s="48">
        <f>E4+E39</f>
        <v>1.2800000000000011</v>
      </c>
      <c r="F74" s="49">
        <f t="shared" ref="F74:AB74" si="3">F4+F39</f>
        <v>10.689999999999998</v>
      </c>
      <c r="G74" s="49">
        <f t="shared" si="3"/>
        <v>10.649999999999999</v>
      </c>
      <c r="H74" s="49">
        <f t="shared" si="3"/>
        <v>10.880000000000003</v>
      </c>
      <c r="I74" s="49">
        <f t="shared" si="3"/>
        <v>-0.44999999999999929</v>
      </c>
      <c r="J74" s="49">
        <f t="shared" si="3"/>
        <v>7</v>
      </c>
      <c r="K74" s="49">
        <f t="shared" si="3"/>
        <v>6.7999999999999972</v>
      </c>
      <c r="L74" s="49">
        <f t="shared" si="3"/>
        <v>15.989999999999998</v>
      </c>
      <c r="M74" s="49">
        <f t="shared" si="3"/>
        <v>16.479999999999997</v>
      </c>
      <c r="N74" s="49">
        <f t="shared" si="3"/>
        <v>6.07</v>
      </c>
      <c r="O74" s="49">
        <f t="shared" si="3"/>
        <v>-1.75</v>
      </c>
      <c r="P74" s="49">
        <f t="shared" si="3"/>
        <v>-12.330000000000002</v>
      </c>
      <c r="Q74" s="49">
        <f t="shared" si="3"/>
        <v>-13.419999999999998</v>
      </c>
      <c r="R74" s="49">
        <f t="shared" si="3"/>
        <v>-15.639999999999999</v>
      </c>
      <c r="S74" s="49">
        <f t="shared" si="3"/>
        <v>13.060000000000002</v>
      </c>
      <c r="T74" s="49">
        <f t="shared" si="3"/>
        <v>7.9399999999999977</v>
      </c>
      <c r="U74" s="49">
        <f t="shared" si="3"/>
        <v>-7.5100000000000016</v>
      </c>
      <c r="V74" s="49">
        <f t="shared" si="3"/>
        <v>-4.1699999999999982</v>
      </c>
      <c r="W74" s="49">
        <f t="shared" si="3"/>
        <v>9.4599999999999973</v>
      </c>
      <c r="X74" s="49">
        <f t="shared" si="3"/>
        <v>-19.329999999999998</v>
      </c>
      <c r="Y74" s="49">
        <f t="shared" si="3"/>
        <v>-20.22</v>
      </c>
      <c r="Z74" s="49">
        <f t="shared" si="3"/>
        <v>-19.639999999999997</v>
      </c>
      <c r="AA74" s="49">
        <f t="shared" si="3"/>
        <v>-18.309999999999999</v>
      </c>
      <c r="AB74" s="50">
        <f t="shared" si="3"/>
        <v>-14.04</v>
      </c>
    </row>
    <row r="75" spans="2:28" x14ac:dyDescent="0.25">
      <c r="B75" s="51" t="str">
        <f t="shared" ref="B75:B104" si="4">B40</f>
        <v>02.08.2020</v>
      </c>
      <c r="C75" s="52">
        <f t="shared" ref="C75:C104" si="5">SUMIF(E75:AB75,"&gt;0")</f>
        <v>135.02000000000001</v>
      </c>
      <c r="D75" s="53">
        <f t="shared" ref="D75:D104" si="6">SUMIF(F75:AC75,"&lt;0")</f>
        <v>-98.9</v>
      </c>
      <c r="E75" s="39">
        <f t="shared" ref="E75:AB85" si="7">E5+E40</f>
        <v>-4.57</v>
      </c>
      <c r="F75" s="40">
        <f t="shared" si="7"/>
        <v>7.0900000000000034</v>
      </c>
      <c r="G75" s="40">
        <f t="shared" si="7"/>
        <v>-8.2600000000000016</v>
      </c>
      <c r="H75" s="40">
        <f t="shared" si="7"/>
        <v>-7.379999999999999</v>
      </c>
      <c r="I75" s="40">
        <f t="shared" si="7"/>
        <v>-11.03</v>
      </c>
      <c r="J75" s="40">
        <f t="shared" si="7"/>
        <v>-8.11</v>
      </c>
      <c r="K75" s="40">
        <f t="shared" si="7"/>
        <v>10.689999999999998</v>
      </c>
      <c r="L75" s="40">
        <f t="shared" si="7"/>
        <v>12.580000000000002</v>
      </c>
      <c r="M75" s="40">
        <f t="shared" si="7"/>
        <v>10.670000000000002</v>
      </c>
      <c r="N75" s="40">
        <f t="shared" si="7"/>
        <v>13.760000000000002</v>
      </c>
      <c r="O75" s="40">
        <f t="shared" si="7"/>
        <v>11.660000000000004</v>
      </c>
      <c r="P75" s="40">
        <f t="shared" si="7"/>
        <v>-3.7300000000000004</v>
      </c>
      <c r="Q75" s="40">
        <f t="shared" si="7"/>
        <v>14.52</v>
      </c>
      <c r="R75" s="40">
        <f t="shared" si="7"/>
        <v>14.380000000000006</v>
      </c>
      <c r="S75" s="40">
        <f t="shared" si="7"/>
        <v>9.3099999999999987</v>
      </c>
      <c r="T75" s="40">
        <f t="shared" si="7"/>
        <v>-7.7899999999999991</v>
      </c>
      <c r="U75" s="40">
        <f t="shared" si="7"/>
        <v>-14.930000000000001</v>
      </c>
      <c r="V75" s="40">
        <f t="shared" si="7"/>
        <v>-4.5299999999999994</v>
      </c>
      <c r="W75" s="40">
        <f t="shared" si="7"/>
        <v>-14.59</v>
      </c>
      <c r="X75" s="40">
        <f t="shared" si="7"/>
        <v>-14.34</v>
      </c>
      <c r="Y75" s="40">
        <f t="shared" si="7"/>
        <v>14.069999999999997</v>
      </c>
      <c r="Z75" s="40">
        <f t="shared" si="7"/>
        <v>9.9400000000000013</v>
      </c>
      <c r="AA75" s="40">
        <f t="shared" si="7"/>
        <v>-4.2100000000000009</v>
      </c>
      <c r="AB75" s="41">
        <f t="shared" si="7"/>
        <v>6.3500000000000014</v>
      </c>
    </row>
    <row r="76" spans="2:28" x14ac:dyDescent="0.25">
      <c r="B76" s="51" t="str">
        <f t="shared" si="4"/>
        <v>03.08.2020</v>
      </c>
      <c r="C76" s="52">
        <f t="shared" si="5"/>
        <v>108.88999999999999</v>
      </c>
      <c r="D76" s="53">
        <f t="shared" si="6"/>
        <v>-92.839999999999989</v>
      </c>
      <c r="E76" s="39">
        <f t="shared" si="7"/>
        <v>-3.8500000000000014</v>
      </c>
      <c r="F76" s="40">
        <f t="shared" si="7"/>
        <v>10.149999999999999</v>
      </c>
      <c r="G76" s="40">
        <f t="shared" si="7"/>
        <v>-6.59</v>
      </c>
      <c r="H76" s="40">
        <f t="shared" si="7"/>
        <v>-5</v>
      </c>
      <c r="I76" s="40">
        <f t="shared" si="7"/>
        <v>-1.7399999999999984</v>
      </c>
      <c r="J76" s="40">
        <f t="shared" si="7"/>
        <v>-5.2100000000000009</v>
      </c>
      <c r="K76" s="40">
        <f t="shared" si="7"/>
        <v>0.89999999999999858</v>
      </c>
      <c r="L76" s="40">
        <f t="shared" si="7"/>
        <v>-10.87</v>
      </c>
      <c r="M76" s="40">
        <f t="shared" si="7"/>
        <v>-19.59</v>
      </c>
      <c r="N76" s="40">
        <f t="shared" si="7"/>
        <v>-5.4799999999999969</v>
      </c>
      <c r="O76" s="40">
        <f t="shared" si="7"/>
        <v>7.6899999999999977</v>
      </c>
      <c r="P76" s="40">
        <f t="shared" si="7"/>
        <v>14.419999999999995</v>
      </c>
      <c r="Q76" s="40">
        <f t="shared" si="7"/>
        <v>10.7</v>
      </c>
      <c r="R76" s="40">
        <f t="shared" si="7"/>
        <v>10.86</v>
      </c>
      <c r="S76" s="40">
        <f t="shared" si="7"/>
        <v>9.0800000000000018</v>
      </c>
      <c r="T76" s="40">
        <f t="shared" si="7"/>
        <v>-5.2999999999999989</v>
      </c>
      <c r="U76" s="40">
        <f t="shared" si="7"/>
        <v>10.769999999999996</v>
      </c>
      <c r="V76" s="40">
        <f t="shared" si="7"/>
        <v>5.009999999999998</v>
      </c>
      <c r="W76" s="40">
        <f t="shared" si="7"/>
        <v>-11.139999999999999</v>
      </c>
      <c r="X76" s="40">
        <f t="shared" si="7"/>
        <v>-9.31</v>
      </c>
      <c r="Y76" s="40">
        <f t="shared" si="7"/>
        <v>11.839999999999996</v>
      </c>
      <c r="Z76" s="40">
        <f t="shared" si="7"/>
        <v>-12.609999999999998</v>
      </c>
      <c r="AA76" s="40">
        <f t="shared" si="7"/>
        <v>10.760000000000002</v>
      </c>
      <c r="AB76" s="41">
        <f t="shared" si="7"/>
        <v>6.7100000000000009</v>
      </c>
    </row>
    <row r="77" spans="2:28" x14ac:dyDescent="0.25">
      <c r="B77" s="51" t="str">
        <f t="shared" si="4"/>
        <v>04.08.2020</v>
      </c>
      <c r="C77" s="52">
        <f t="shared" si="5"/>
        <v>169.71</v>
      </c>
      <c r="D77" s="53">
        <f t="shared" si="6"/>
        <v>-23.88</v>
      </c>
      <c r="E77" s="39">
        <f t="shared" si="7"/>
        <v>-6.870000000000001</v>
      </c>
      <c r="F77" s="40">
        <f t="shared" si="7"/>
        <v>10.329999999999998</v>
      </c>
      <c r="G77" s="40">
        <f t="shared" si="7"/>
        <v>-6.9899999999999984</v>
      </c>
      <c r="H77" s="40">
        <f t="shared" si="7"/>
        <v>-0.98999999999999844</v>
      </c>
      <c r="I77" s="40">
        <f t="shared" si="7"/>
        <v>4.9699999999999989</v>
      </c>
      <c r="J77" s="40">
        <f t="shared" si="7"/>
        <v>10.840000000000003</v>
      </c>
      <c r="K77" s="40">
        <f t="shared" si="7"/>
        <v>10.210000000000001</v>
      </c>
      <c r="L77" s="40">
        <f t="shared" si="7"/>
        <v>3.9899999999999984</v>
      </c>
      <c r="M77" s="40">
        <f t="shared" si="7"/>
        <v>1.7600000000000016</v>
      </c>
      <c r="N77" s="40">
        <f t="shared" si="7"/>
        <v>13.170000000000002</v>
      </c>
      <c r="O77" s="40">
        <f t="shared" si="7"/>
        <v>5.1000000000000014</v>
      </c>
      <c r="P77" s="40">
        <f t="shared" si="7"/>
        <v>14.650000000000002</v>
      </c>
      <c r="Q77" s="40">
        <f t="shared" si="7"/>
        <v>13.469999999999999</v>
      </c>
      <c r="R77" s="40">
        <f t="shared" si="7"/>
        <v>14.930000000000003</v>
      </c>
      <c r="S77" s="40">
        <f t="shared" si="7"/>
        <v>14.850000000000001</v>
      </c>
      <c r="T77" s="40">
        <f t="shared" si="7"/>
        <v>15.310000000000002</v>
      </c>
      <c r="U77" s="40">
        <f t="shared" si="7"/>
        <v>-4.1000000000000014</v>
      </c>
      <c r="V77" s="40">
        <f t="shared" si="7"/>
        <v>-1.0300000000000011</v>
      </c>
      <c r="W77" s="40">
        <f t="shared" si="7"/>
        <v>16.469999999999995</v>
      </c>
      <c r="X77" s="40">
        <f t="shared" si="7"/>
        <v>7.82</v>
      </c>
      <c r="Y77" s="40">
        <f t="shared" si="7"/>
        <v>-7.52</v>
      </c>
      <c r="Z77" s="40">
        <f t="shared" si="7"/>
        <v>-0.14000000000000057</v>
      </c>
      <c r="AA77" s="40">
        <f t="shared" si="7"/>
        <v>11.839999999999996</v>
      </c>
      <c r="AB77" s="41">
        <f t="shared" si="7"/>
        <v>-3.1099999999999994</v>
      </c>
    </row>
    <row r="78" spans="2:28" x14ac:dyDescent="0.25">
      <c r="B78" s="51" t="str">
        <f t="shared" si="4"/>
        <v>05.08.2020</v>
      </c>
      <c r="C78" s="52">
        <f t="shared" si="5"/>
        <v>72.580000000000013</v>
      </c>
      <c r="D78" s="53">
        <f t="shared" si="6"/>
        <v>-202.41</v>
      </c>
      <c r="E78" s="39">
        <f t="shared" si="7"/>
        <v>-7.9600000000000009</v>
      </c>
      <c r="F78" s="40">
        <f t="shared" si="7"/>
        <v>-5.4200000000000017</v>
      </c>
      <c r="G78" s="40">
        <f t="shared" si="7"/>
        <v>10.740000000000002</v>
      </c>
      <c r="H78" s="40">
        <f t="shared" si="7"/>
        <v>8.7100000000000009</v>
      </c>
      <c r="I78" s="40">
        <f t="shared" si="7"/>
        <v>9.7800000000000011</v>
      </c>
      <c r="J78" s="40">
        <f t="shared" si="7"/>
        <v>11.100000000000001</v>
      </c>
      <c r="K78" s="40">
        <f t="shared" si="7"/>
        <v>9.6700000000000017</v>
      </c>
      <c r="L78" s="40">
        <f t="shared" si="7"/>
        <v>3.5199999999999996</v>
      </c>
      <c r="M78" s="40">
        <f t="shared" si="7"/>
        <v>-19.389999999999997</v>
      </c>
      <c r="N78" s="40">
        <f t="shared" si="7"/>
        <v>12.790000000000003</v>
      </c>
      <c r="O78" s="40">
        <f t="shared" si="7"/>
        <v>0.91000000000000014</v>
      </c>
      <c r="P78" s="40">
        <f t="shared" si="7"/>
        <v>-16.160000000000004</v>
      </c>
      <c r="Q78" s="40">
        <f t="shared" si="7"/>
        <v>-20.18</v>
      </c>
      <c r="R78" s="40">
        <f t="shared" si="7"/>
        <v>-19.989999999999998</v>
      </c>
      <c r="S78" s="40">
        <f t="shared" si="7"/>
        <v>-20.330000000000002</v>
      </c>
      <c r="T78" s="40">
        <f t="shared" si="7"/>
        <v>-18.57</v>
      </c>
      <c r="U78" s="40">
        <f t="shared" si="7"/>
        <v>-17.39</v>
      </c>
      <c r="V78" s="40">
        <f t="shared" si="7"/>
        <v>-20.18</v>
      </c>
      <c r="W78" s="40">
        <f t="shared" si="7"/>
        <v>-3.4499999999999993</v>
      </c>
      <c r="X78" s="40">
        <f t="shared" si="7"/>
        <v>-1.9999999999999982</v>
      </c>
      <c r="Y78" s="40">
        <f t="shared" si="7"/>
        <v>5.3599999999999994</v>
      </c>
      <c r="Z78" s="40">
        <f t="shared" si="7"/>
        <v>-9.7200000000000006</v>
      </c>
      <c r="AA78" s="40">
        <f t="shared" si="7"/>
        <v>-17.759999999999998</v>
      </c>
      <c r="AB78" s="41">
        <f t="shared" si="7"/>
        <v>-11.87</v>
      </c>
    </row>
    <row r="79" spans="2:28" x14ac:dyDescent="0.25">
      <c r="B79" s="51" t="str">
        <f t="shared" si="4"/>
        <v>06.08.2020</v>
      </c>
      <c r="C79" s="52">
        <f t="shared" si="5"/>
        <v>85.250000000000014</v>
      </c>
      <c r="D79" s="53">
        <f t="shared" si="6"/>
        <v>-148.47999999999999</v>
      </c>
      <c r="E79" s="39">
        <f t="shared" si="7"/>
        <v>10.090000000000003</v>
      </c>
      <c r="F79" s="40">
        <f t="shared" si="7"/>
        <v>10.75</v>
      </c>
      <c r="G79" s="40">
        <f t="shared" si="7"/>
        <v>10.29</v>
      </c>
      <c r="H79" s="40">
        <f t="shared" si="7"/>
        <v>10.409999999999997</v>
      </c>
      <c r="I79" s="40">
        <f t="shared" si="7"/>
        <v>10.520000000000003</v>
      </c>
      <c r="J79" s="40">
        <f t="shared" si="7"/>
        <v>10.450000000000003</v>
      </c>
      <c r="K79" s="40">
        <f t="shared" si="7"/>
        <v>-4.6000000000000014</v>
      </c>
      <c r="L79" s="40">
        <f t="shared" si="7"/>
        <v>-3.3200000000000003</v>
      </c>
      <c r="M79" s="40">
        <f t="shared" si="7"/>
        <v>-14.110000000000003</v>
      </c>
      <c r="N79" s="40">
        <f t="shared" si="7"/>
        <v>12.470000000000002</v>
      </c>
      <c r="O79" s="40">
        <f t="shared" si="7"/>
        <v>6.7899999999999991</v>
      </c>
      <c r="P79" s="40">
        <f t="shared" si="7"/>
        <v>-0.85000000000000142</v>
      </c>
      <c r="Q79" s="40">
        <f t="shared" si="7"/>
        <v>1.75</v>
      </c>
      <c r="R79" s="40">
        <f t="shared" si="7"/>
        <v>-10.840000000000002</v>
      </c>
      <c r="S79" s="40">
        <f t="shared" si="7"/>
        <v>-15.89</v>
      </c>
      <c r="T79" s="40">
        <f t="shared" si="7"/>
        <v>-16.39</v>
      </c>
      <c r="U79" s="40">
        <f t="shared" si="7"/>
        <v>-7.0400000000000027</v>
      </c>
      <c r="V79" s="40">
        <f t="shared" si="7"/>
        <v>-10.619999999999997</v>
      </c>
      <c r="W79" s="40">
        <f t="shared" si="7"/>
        <v>1.730000000000004</v>
      </c>
      <c r="X79" s="40">
        <f t="shared" si="7"/>
        <v>-6.41</v>
      </c>
      <c r="Y79" s="40">
        <f t="shared" si="7"/>
        <v>-18.91</v>
      </c>
      <c r="Z79" s="40">
        <f t="shared" si="7"/>
        <v>-18.600000000000001</v>
      </c>
      <c r="AA79" s="40">
        <f t="shared" si="7"/>
        <v>-14.150000000000002</v>
      </c>
      <c r="AB79" s="41">
        <f t="shared" si="7"/>
        <v>-6.75</v>
      </c>
    </row>
    <row r="80" spans="2:28" x14ac:dyDescent="0.25">
      <c r="B80" s="51" t="str">
        <f t="shared" si="4"/>
        <v>07.08.2020</v>
      </c>
      <c r="C80" s="52">
        <f t="shared" si="5"/>
        <v>65.75</v>
      </c>
      <c r="D80" s="53">
        <f t="shared" si="6"/>
        <v>-65.730000000000018</v>
      </c>
      <c r="E80" s="39">
        <f t="shared" si="7"/>
        <v>-3.7199999999999989</v>
      </c>
      <c r="F80" s="40">
        <f t="shared" si="7"/>
        <v>2.7600000000000016</v>
      </c>
      <c r="G80" s="40">
        <f t="shared" si="7"/>
        <v>4.7100000000000009</v>
      </c>
      <c r="H80" s="40">
        <f t="shared" si="7"/>
        <v>-0.62000000000000099</v>
      </c>
      <c r="I80" s="40">
        <f t="shared" si="7"/>
        <v>-2.1799999999999997</v>
      </c>
      <c r="J80" s="40">
        <f t="shared" si="7"/>
        <v>10.32</v>
      </c>
      <c r="K80" s="40">
        <f t="shared" si="7"/>
        <v>7.7800000000000011</v>
      </c>
      <c r="L80" s="40">
        <f t="shared" si="7"/>
        <v>-19.84</v>
      </c>
      <c r="M80" s="40">
        <f t="shared" si="7"/>
        <v>-13.890000000000002</v>
      </c>
      <c r="N80" s="40">
        <f t="shared" si="7"/>
        <v>2.4300000000000033</v>
      </c>
      <c r="O80" s="40">
        <f t="shared" si="7"/>
        <v>4.2200000000000024</v>
      </c>
      <c r="P80" s="40">
        <f t="shared" si="7"/>
        <v>-0.34000000000000341</v>
      </c>
      <c r="Q80" s="40">
        <f t="shared" si="7"/>
        <v>-1.1999999999999993</v>
      </c>
      <c r="R80" s="40">
        <f t="shared" si="7"/>
        <v>-2.129999999999999</v>
      </c>
      <c r="S80" s="40">
        <f t="shared" si="7"/>
        <v>7.0000000000000284E-2</v>
      </c>
      <c r="T80" s="40">
        <f t="shared" si="7"/>
        <v>-12.790000000000003</v>
      </c>
      <c r="U80" s="40">
        <f t="shared" si="7"/>
        <v>-8.9999999999999858E-2</v>
      </c>
      <c r="V80" s="40">
        <f t="shared" si="7"/>
        <v>15.259999999999998</v>
      </c>
      <c r="W80" s="40">
        <f t="shared" si="7"/>
        <v>-2.7499999999999982</v>
      </c>
      <c r="X80" s="40">
        <f t="shared" si="7"/>
        <v>-1.4600000000000009</v>
      </c>
      <c r="Y80" s="40">
        <f t="shared" si="7"/>
        <v>15.429999999999996</v>
      </c>
      <c r="Z80" s="40">
        <f t="shared" si="7"/>
        <v>-2.0199999999999996</v>
      </c>
      <c r="AA80" s="40">
        <f t="shared" si="7"/>
        <v>2.7699999999999996</v>
      </c>
      <c r="AB80" s="41">
        <f t="shared" si="7"/>
        <v>-6.4200000000000017</v>
      </c>
    </row>
    <row r="81" spans="2:28" x14ac:dyDescent="0.25">
      <c r="B81" s="51" t="str">
        <f t="shared" si="4"/>
        <v>08.08.2020</v>
      </c>
      <c r="C81" s="52">
        <f t="shared" si="5"/>
        <v>80.580000000000013</v>
      </c>
      <c r="D81" s="53">
        <f t="shared" si="6"/>
        <v>-167.45000000000002</v>
      </c>
      <c r="E81" s="39">
        <f t="shared" si="7"/>
        <v>4.16</v>
      </c>
      <c r="F81" s="40">
        <f t="shared" si="7"/>
        <v>-6.0799999999999983</v>
      </c>
      <c r="G81" s="40">
        <f t="shared" si="7"/>
        <v>-2.2699999999999996</v>
      </c>
      <c r="H81" s="40">
        <f t="shared" si="7"/>
        <v>4.4699999999999989</v>
      </c>
      <c r="I81" s="40">
        <f t="shared" si="7"/>
        <v>8.3400000000000034</v>
      </c>
      <c r="J81" s="40">
        <f t="shared" si="7"/>
        <v>10.54</v>
      </c>
      <c r="K81" s="40">
        <f t="shared" si="7"/>
        <v>3.4699999999999989</v>
      </c>
      <c r="L81" s="40">
        <f t="shared" si="7"/>
        <v>-5.870000000000001</v>
      </c>
      <c r="M81" s="40">
        <f t="shared" si="7"/>
        <v>2.9499999999999993</v>
      </c>
      <c r="N81" s="40">
        <f t="shared" si="7"/>
        <v>0.76999999999999957</v>
      </c>
      <c r="O81" s="40">
        <f t="shared" si="7"/>
        <v>7.32</v>
      </c>
      <c r="P81" s="40">
        <f t="shared" si="7"/>
        <v>10.600000000000001</v>
      </c>
      <c r="Q81" s="40">
        <f t="shared" si="7"/>
        <v>-18.86</v>
      </c>
      <c r="R81" s="40">
        <f t="shared" si="7"/>
        <v>-18.939999999999998</v>
      </c>
      <c r="S81" s="40">
        <f t="shared" si="7"/>
        <v>-19.75</v>
      </c>
      <c r="T81" s="40">
        <f t="shared" si="7"/>
        <v>-19.040000000000003</v>
      </c>
      <c r="U81" s="40">
        <f t="shared" si="7"/>
        <v>-15.89</v>
      </c>
      <c r="V81" s="40">
        <f t="shared" si="7"/>
        <v>-18.13</v>
      </c>
      <c r="W81" s="40">
        <f t="shared" si="7"/>
        <v>8.2800000000000011</v>
      </c>
      <c r="X81" s="40">
        <f t="shared" si="7"/>
        <v>12.649999999999999</v>
      </c>
      <c r="Y81" s="40">
        <f t="shared" si="7"/>
        <v>-18.440000000000001</v>
      </c>
      <c r="Z81" s="40">
        <f t="shared" si="7"/>
        <v>-17.580000000000002</v>
      </c>
      <c r="AA81" s="40">
        <f t="shared" si="7"/>
        <v>-6.5999999999999979</v>
      </c>
      <c r="AB81" s="41">
        <f t="shared" si="7"/>
        <v>7.0300000000000011</v>
      </c>
    </row>
    <row r="82" spans="2:28" x14ac:dyDescent="0.25">
      <c r="B82" s="51" t="str">
        <f t="shared" si="4"/>
        <v>09.08.2020</v>
      </c>
      <c r="C82" s="52">
        <f t="shared" si="5"/>
        <v>13.370000000000001</v>
      </c>
      <c r="D82" s="53">
        <f t="shared" si="6"/>
        <v>-280.10000000000002</v>
      </c>
      <c r="E82" s="39">
        <f t="shared" si="7"/>
        <v>1.3900000000000006</v>
      </c>
      <c r="F82" s="40">
        <f t="shared" si="7"/>
        <v>-7.5799999999999983</v>
      </c>
      <c r="G82" s="40">
        <f t="shared" si="7"/>
        <v>-10.469999999999999</v>
      </c>
      <c r="H82" s="40">
        <f t="shared" si="7"/>
        <v>-11.09</v>
      </c>
      <c r="I82" s="40">
        <f t="shared" si="7"/>
        <v>-11.34</v>
      </c>
      <c r="J82" s="40">
        <f t="shared" si="7"/>
        <v>-5.5500000000000007</v>
      </c>
      <c r="K82" s="40">
        <f t="shared" si="7"/>
        <v>2.4400000000000013</v>
      </c>
      <c r="L82" s="40">
        <f t="shared" si="7"/>
        <v>-16.47</v>
      </c>
      <c r="M82" s="40">
        <f t="shared" si="7"/>
        <v>-12.27</v>
      </c>
      <c r="N82" s="40">
        <f t="shared" si="7"/>
        <v>-18.809999999999999</v>
      </c>
      <c r="O82" s="40">
        <f t="shared" si="7"/>
        <v>-20.28</v>
      </c>
      <c r="P82" s="40">
        <f t="shared" si="7"/>
        <v>-18.61</v>
      </c>
      <c r="Q82" s="40">
        <f t="shared" si="7"/>
        <v>-9.65</v>
      </c>
      <c r="R82" s="40">
        <f t="shared" si="7"/>
        <v>-5.6400000000000023</v>
      </c>
      <c r="S82" s="40">
        <f t="shared" si="7"/>
        <v>-12.21</v>
      </c>
      <c r="T82" s="40">
        <f t="shared" si="7"/>
        <v>9.5399999999999991</v>
      </c>
      <c r="U82" s="40">
        <f t="shared" si="7"/>
        <v>-12.090000000000002</v>
      </c>
      <c r="V82" s="40">
        <f t="shared" si="7"/>
        <v>-17.03</v>
      </c>
      <c r="W82" s="40">
        <f t="shared" si="7"/>
        <v>-19.309999999999999</v>
      </c>
      <c r="X82" s="40">
        <f t="shared" si="7"/>
        <v>-19.440000000000001</v>
      </c>
      <c r="Y82" s="40">
        <f t="shared" si="7"/>
        <v>-16.649999999999999</v>
      </c>
      <c r="Z82" s="40">
        <f t="shared" si="7"/>
        <v>-20.330000000000002</v>
      </c>
      <c r="AA82" s="40">
        <f t="shared" si="7"/>
        <v>-12.09</v>
      </c>
      <c r="AB82" s="41">
        <f t="shared" si="7"/>
        <v>-3.1899999999999977</v>
      </c>
    </row>
    <row r="83" spans="2:28" x14ac:dyDescent="0.25">
      <c r="B83" s="51" t="str">
        <f t="shared" si="4"/>
        <v>10.08.2020</v>
      </c>
      <c r="C83" s="52">
        <f t="shared" si="5"/>
        <v>64.94</v>
      </c>
      <c r="D83" s="53">
        <f t="shared" si="6"/>
        <v>-120.89999999999999</v>
      </c>
      <c r="E83" s="39">
        <f t="shared" si="7"/>
        <v>0.76000000000000156</v>
      </c>
      <c r="F83" s="40">
        <f t="shared" si="7"/>
        <v>-11.87</v>
      </c>
      <c r="G83" s="40">
        <f t="shared" si="7"/>
        <v>-4.2800000000000011</v>
      </c>
      <c r="H83" s="40">
        <f t="shared" si="7"/>
        <v>-2.25</v>
      </c>
      <c r="I83" s="40">
        <f t="shared" si="7"/>
        <v>7.3400000000000034</v>
      </c>
      <c r="J83" s="40">
        <f t="shared" si="7"/>
        <v>1.370000000000001</v>
      </c>
      <c r="K83" s="40">
        <f t="shared" si="7"/>
        <v>8.3500000000000014</v>
      </c>
      <c r="L83" s="40">
        <f t="shared" si="7"/>
        <v>-14.940000000000001</v>
      </c>
      <c r="M83" s="40">
        <f t="shared" si="7"/>
        <v>-10.850000000000001</v>
      </c>
      <c r="N83" s="40">
        <f t="shared" si="7"/>
        <v>-1.5700000000000003</v>
      </c>
      <c r="O83" s="40">
        <f t="shared" si="7"/>
        <v>13.040000000000003</v>
      </c>
      <c r="P83" s="40">
        <f t="shared" si="7"/>
        <v>-7.0300000000000011</v>
      </c>
      <c r="Q83" s="40">
        <f t="shared" si="7"/>
        <v>-20.61</v>
      </c>
      <c r="R83" s="40">
        <f t="shared" si="7"/>
        <v>14.330000000000002</v>
      </c>
      <c r="S83" s="40">
        <f t="shared" si="7"/>
        <v>11.890000000000004</v>
      </c>
      <c r="T83" s="40">
        <f t="shared" si="7"/>
        <v>-8.89</v>
      </c>
      <c r="U83" s="40">
        <f t="shared" si="7"/>
        <v>-1.8399999999999999</v>
      </c>
      <c r="V83" s="40">
        <f t="shared" si="7"/>
        <v>-13.18</v>
      </c>
      <c r="W83" s="40">
        <f t="shared" si="7"/>
        <v>-9.81</v>
      </c>
      <c r="X83" s="40">
        <f t="shared" si="7"/>
        <v>-8.5500000000000025</v>
      </c>
      <c r="Y83" s="40">
        <f t="shared" si="7"/>
        <v>3.4499999999999957</v>
      </c>
      <c r="Z83" s="40">
        <f t="shared" si="7"/>
        <v>-2.2399999999999984</v>
      </c>
      <c r="AA83" s="40">
        <f t="shared" si="7"/>
        <v>-2.9899999999999984</v>
      </c>
      <c r="AB83" s="41">
        <f t="shared" si="7"/>
        <v>4.4099999999999966</v>
      </c>
    </row>
    <row r="84" spans="2:28" x14ac:dyDescent="0.25">
      <c r="B84" s="51" t="str">
        <f t="shared" si="4"/>
        <v>11.08.2020</v>
      </c>
      <c r="C84" s="52">
        <f t="shared" si="5"/>
        <v>136.66</v>
      </c>
      <c r="D84" s="53">
        <f t="shared" si="6"/>
        <v>-81.52</v>
      </c>
      <c r="E84" s="39">
        <f t="shared" si="7"/>
        <v>4.6400000000000006</v>
      </c>
      <c r="F84" s="40">
        <f t="shared" si="7"/>
        <v>9.9799999999999969</v>
      </c>
      <c r="G84" s="40">
        <f t="shared" si="7"/>
        <v>-4.379999999999999</v>
      </c>
      <c r="H84" s="40">
        <f t="shared" si="7"/>
        <v>-11.78</v>
      </c>
      <c r="I84" s="40">
        <f t="shared" si="7"/>
        <v>-12.09</v>
      </c>
      <c r="J84" s="40">
        <f t="shared" si="7"/>
        <v>4.75</v>
      </c>
      <c r="K84" s="40">
        <f t="shared" si="7"/>
        <v>-11.79</v>
      </c>
      <c r="L84" s="40">
        <f t="shared" si="7"/>
        <v>-19.54</v>
      </c>
      <c r="M84" s="40">
        <f t="shared" si="7"/>
        <v>12.68</v>
      </c>
      <c r="N84" s="40">
        <f t="shared" si="7"/>
        <v>4.16</v>
      </c>
      <c r="O84" s="40">
        <f t="shared" si="7"/>
        <v>9.5</v>
      </c>
      <c r="P84" s="40">
        <f t="shared" si="7"/>
        <v>-0.5400000000000027</v>
      </c>
      <c r="Q84" s="40">
        <f t="shared" si="7"/>
        <v>-7.01</v>
      </c>
      <c r="R84" s="40">
        <f t="shared" si="7"/>
        <v>15.810000000000002</v>
      </c>
      <c r="S84" s="40">
        <f t="shared" si="7"/>
        <v>11.259999999999998</v>
      </c>
      <c r="T84" s="40">
        <f t="shared" si="7"/>
        <v>16.3</v>
      </c>
      <c r="U84" s="40">
        <f t="shared" si="7"/>
        <v>-0.5</v>
      </c>
      <c r="V84" s="40">
        <f t="shared" si="7"/>
        <v>15.629999999999999</v>
      </c>
      <c r="W84" s="40">
        <f t="shared" si="7"/>
        <v>9.7000000000000028</v>
      </c>
      <c r="X84" s="40">
        <f t="shared" si="7"/>
        <v>-9.6999999999999993</v>
      </c>
      <c r="Y84" s="40">
        <f t="shared" si="7"/>
        <v>6.4699999999999953</v>
      </c>
      <c r="Z84" s="40">
        <f t="shared" si="7"/>
        <v>9.9100000000000037</v>
      </c>
      <c r="AA84" s="40">
        <f t="shared" si="7"/>
        <v>5.870000000000001</v>
      </c>
      <c r="AB84" s="41">
        <f t="shared" si="7"/>
        <v>-4.1900000000000013</v>
      </c>
    </row>
    <row r="85" spans="2:28" x14ac:dyDescent="0.25">
      <c r="B85" s="51" t="str">
        <f t="shared" si="4"/>
        <v>12.08.2020</v>
      </c>
      <c r="C85" s="52">
        <f t="shared" si="5"/>
        <v>73.800000000000011</v>
      </c>
      <c r="D85" s="53">
        <f t="shared" si="6"/>
        <v>-165.92000000000002</v>
      </c>
      <c r="E85" s="39">
        <f t="shared" si="7"/>
        <v>0.92999999999999972</v>
      </c>
      <c r="F85" s="40">
        <f t="shared" si="7"/>
        <v>5.43</v>
      </c>
      <c r="G85" s="40">
        <f t="shared" si="7"/>
        <v>4.82</v>
      </c>
      <c r="H85" s="40">
        <f t="shared" si="7"/>
        <v>-10.969999999999999</v>
      </c>
      <c r="I85" s="40">
        <f t="shared" si="7"/>
        <v>-12.37</v>
      </c>
      <c r="J85" s="40">
        <f t="shared" si="7"/>
        <v>-6.370000000000001</v>
      </c>
      <c r="K85" s="40">
        <f t="shared" si="7"/>
        <v>-12.26</v>
      </c>
      <c r="L85" s="40">
        <f t="shared" si="7"/>
        <v>-19.310000000000002</v>
      </c>
      <c r="M85" s="40">
        <f t="shared" si="7"/>
        <v>-8.18</v>
      </c>
      <c r="N85" s="40">
        <f t="shared" si="7"/>
        <v>-20.260000000000002</v>
      </c>
      <c r="O85" s="40">
        <f t="shared" si="7"/>
        <v>-13.4</v>
      </c>
      <c r="P85" s="40">
        <f t="shared" si="7"/>
        <v>2.4299999999999997</v>
      </c>
      <c r="Q85" s="40">
        <f t="shared" si="7"/>
        <v>11.740000000000002</v>
      </c>
      <c r="R85" s="40">
        <f t="shared" si="7"/>
        <v>14.520000000000003</v>
      </c>
      <c r="S85" s="40">
        <f t="shared" si="7"/>
        <v>13.610000000000003</v>
      </c>
      <c r="T85" s="40">
        <f t="shared" ref="T85:AQ85" si="8">T15+T50</f>
        <v>-12.48</v>
      </c>
      <c r="U85" s="40">
        <f t="shared" si="8"/>
        <v>14.350000000000001</v>
      </c>
      <c r="V85" s="40">
        <f t="shared" si="8"/>
        <v>5.9700000000000006</v>
      </c>
      <c r="W85" s="40">
        <f t="shared" si="8"/>
        <v>-8.5700000000000021</v>
      </c>
      <c r="X85" s="40">
        <f t="shared" si="8"/>
        <v>-11.170000000000003</v>
      </c>
      <c r="Y85" s="40">
        <f t="shared" si="8"/>
        <v>-2.9100000000000019</v>
      </c>
      <c r="Z85" s="40">
        <f t="shared" si="8"/>
        <v>-4.9799999999999986</v>
      </c>
      <c r="AA85" s="40">
        <f t="shared" si="8"/>
        <v>-13.540000000000001</v>
      </c>
      <c r="AB85" s="41">
        <f t="shared" si="8"/>
        <v>-9.1499999999999986</v>
      </c>
    </row>
    <row r="86" spans="2:28" x14ac:dyDescent="0.25">
      <c r="B86" s="51" t="str">
        <f t="shared" si="4"/>
        <v>13.08.2020</v>
      </c>
      <c r="C86" s="52">
        <f t="shared" si="5"/>
        <v>50.2</v>
      </c>
      <c r="D86" s="53">
        <f t="shared" si="6"/>
        <v>-145.09</v>
      </c>
      <c r="E86" s="39">
        <f t="shared" ref="E86:AB96" si="9">E16+E51</f>
        <v>-6.0399999999999991</v>
      </c>
      <c r="F86" s="40">
        <f t="shared" si="9"/>
        <v>0.42000000000000171</v>
      </c>
      <c r="G86" s="40">
        <f t="shared" si="9"/>
        <v>1.1400000000000006</v>
      </c>
      <c r="H86" s="40">
        <f t="shared" si="9"/>
        <v>-3.7399999999999984</v>
      </c>
      <c r="I86" s="40">
        <f t="shared" si="9"/>
        <v>3.0000000000001137E-2</v>
      </c>
      <c r="J86" s="40">
        <f t="shared" si="9"/>
        <v>3.8299999999999983</v>
      </c>
      <c r="K86" s="40">
        <f t="shared" si="9"/>
        <v>-12.81</v>
      </c>
      <c r="L86" s="40">
        <f t="shared" si="9"/>
        <v>-17.579999999999998</v>
      </c>
      <c r="M86" s="40">
        <f t="shared" si="9"/>
        <v>-20.29</v>
      </c>
      <c r="N86" s="40">
        <f t="shared" si="9"/>
        <v>-2.5799999999999983</v>
      </c>
      <c r="O86" s="40">
        <f t="shared" si="9"/>
        <v>-19.55</v>
      </c>
      <c r="P86" s="40">
        <f t="shared" si="9"/>
        <v>-20.65</v>
      </c>
      <c r="Q86" s="40">
        <f t="shared" si="9"/>
        <v>12.739999999999998</v>
      </c>
      <c r="R86" s="40">
        <f t="shared" si="9"/>
        <v>14.580000000000002</v>
      </c>
      <c r="S86" s="40">
        <f t="shared" si="9"/>
        <v>13.96</v>
      </c>
      <c r="T86" s="40">
        <f t="shared" si="9"/>
        <v>-0.76999999999999957</v>
      </c>
      <c r="U86" s="40">
        <f t="shared" si="9"/>
        <v>-9.84</v>
      </c>
      <c r="V86" s="40">
        <f t="shared" si="9"/>
        <v>-12.500000000000002</v>
      </c>
      <c r="W86" s="40">
        <f t="shared" si="9"/>
        <v>-14.630000000000003</v>
      </c>
      <c r="X86" s="40">
        <f t="shared" si="9"/>
        <v>-8.3399999999999981</v>
      </c>
      <c r="Y86" s="40">
        <f t="shared" si="9"/>
        <v>-0.71000000000000085</v>
      </c>
      <c r="Z86" s="40">
        <f t="shared" si="9"/>
        <v>2.9800000000000004</v>
      </c>
      <c r="AA86" s="40">
        <f t="shared" si="9"/>
        <v>-1.1000000000000014</v>
      </c>
      <c r="AB86" s="41">
        <f t="shared" si="9"/>
        <v>0.51999999999999957</v>
      </c>
    </row>
    <row r="87" spans="2:28" x14ac:dyDescent="0.25">
      <c r="B87" s="51" t="str">
        <f t="shared" si="4"/>
        <v>14.08.2020</v>
      </c>
      <c r="C87" s="52">
        <f t="shared" si="5"/>
        <v>86.739999999999981</v>
      </c>
      <c r="D87" s="53">
        <f t="shared" si="6"/>
        <v>-150.73000000000002</v>
      </c>
      <c r="E87" s="39">
        <f t="shared" si="9"/>
        <v>4.9899999999999984</v>
      </c>
      <c r="F87" s="40">
        <f t="shared" si="9"/>
        <v>1.6000000000000014</v>
      </c>
      <c r="G87" s="40">
        <f t="shared" si="9"/>
        <v>-12.16</v>
      </c>
      <c r="H87" s="40">
        <f t="shared" si="9"/>
        <v>-10.780000000000001</v>
      </c>
      <c r="I87" s="40">
        <f t="shared" si="9"/>
        <v>7.75</v>
      </c>
      <c r="J87" s="40">
        <f t="shared" si="9"/>
        <v>10.049999999999997</v>
      </c>
      <c r="K87" s="40">
        <f t="shared" si="9"/>
        <v>4.59</v>
      </c>
      <c r="L87" s="40">
        <f t="shared" si="9"/>
        <v>7.0399999999999991</v>
      </c>
      <c r="M87" s="40">
        <f t="shared" si="9"/>
        <v>12.349999999999998</v>
      </c>
      <c r="N87" s="40">
        <f t="shared" si="9"/>
        <v>-12.22</v>
      </c>
      <c r="O87" s="40">
        <f t="shared" si="9"/>
        <v>-20.310000000000002</v>
      </c>
      <c r="P87" s="40">
        <f t="shared" si="9"/>
        <v>11.869999999999997</v>
      </c>
      <c r="Q87" s="40">
        <f t="shared" si="9"/>
        <v>11.870000000000001</v>
      </c>
      <c r="R87" s="40">
        <f t="shared" si="9"/>
        <v>14.630000000000003</v>
      </c>
      <c r="S87" s="40">
        <f t="shared" si="9"/>
        <v>-7.1999999999999993</v>
      </c>
      <c r="T87" s="40">
        <f t="shared" si="9"/>
        <v>-4.5999999999999979</v>
      </c>
      <c r="U87" s="40">
        <f t="shared" si="9"/>
        <v>-12.690000000000001</v>
      </c>
      <c r="V87" s="40">
        <f t="shared" si="9"/>
        <v>-7.0000000000000284E-2</v>
      </c>
      <c r="W87" s="40">
        <f t="shared" si="9"/>
        <v>-0.53999999999999915</v>
      </c>
      <c r="X87" s="40">
        <f t="shared" si="9"/>
        <v>-16.68</v>
      </c>
      <c r="Y87" s="40">
        <f t="shared" si="9"/>
        <v>-19.79</v>
      </c>
      <c r="Z87" s="40">
        <f t="shared" si="9"/>
        <v>-17.329999999999998</v>
      </c>
      <c r="AA87" s="40">
        <f t="shared" si="9"/>
        <v>-8.1499999999999968</v>
      </c>
      <c r="AB87" s="41">
        <f t="shared" si="9"/>
        <v>-8.2100000000000044</v>
      </c>
    </row>
    <row r="88" spans="2:28" x14ac:dyDescent="0.25">
      <c r="B88" s="51" t="str">
        <f t="shared" si="4"/>
        <v>15.08.2020</v>
      </c>
      <c r="C88" s="52">
        <f t="shared" si="5"/>
        <v>190.26</v>
      </c>
      <c r="D88" s="53">
        <f t="shared" si="6"/>
        <v>-64.17</v>
      </c>
      <c r="E88" s="39">
        <f t="shared" si="9"/>
        <v>10.11</v>
      </c>
      <c r="F88" s="40">
        <f t="shared" si="9"/>
        <v>8.1199999999999974</v>
      </c>
      <c r="G88" s="40">
        <f t="shared" si="9"/>
        <v>10.57</v>
      </c>
      <c r="H88" s="40">
        <f t="shared" si="9"/>
        <v>10.86</v>
      </c>
      <c r="I88" s="40">
        <f t="shared" si="9"/>
        <v>10.770000000000003</v>
      </c>
      <c r="J88" s="40">
        <f t="shared" si="9"/>
        <v>10.79</v>
      </c>
      <c r="K88" s="40">
        <f t="shared" si="9"/>
        <v>10.950000000000003</v>
      </c>
      <c r="L88" s="40">
        <f t="shared" si="9"/>
        <v>10.849999999999994</v>
      </c>
      <c r="M88" s="40">
        <f t="shared" si="9"/>
        <v>11.629999999999999</v>
      </c>
      <c r="N88" s="40">
        <f t="shared" si="9"/>
        <v>3.3500000000000014</v>
      </c>
      <c r="O88" s="40">
        <f t="shared" si="9"/>
        <v>14.73</v>
      </c>
      <c r="P88" s="40">
        <f t="shared" si="9"/>
        <v>12.640000000000004</v>
      </c>
      <c r="Q88" s="40">
        <f t="shared" si="9"/>
        <v>14.920000000000002</v>
      </c>
      <c r="R88" s="40">
        <f t="shared" si="9"/>
        <v>13.939999999999998</v>
      </c>
      <c r="S88" s="40">
        <f t="shared" si="9"/>
        <v>13.64</v>
      </c>
      <c r="T88" s="40">
        <f t="shared" si="9"/>
        <v>3.1699999999999982</v>
      </c>
      <c r="U88" s="40">
        <f t="shared" si="9"/>
        <v>-14.07</v>
      </c>
      <c r="V88" s="40">
        <f t="shared" si="9"/>
        <v>-5.1700000000000017</v>
      </c>
      <c r="W88" s="40">
        <f t="shared" si="9"/>
        <v>-19.11</v>
      </c>
      <c r="X88" s="40">
        <f t="shared" si="9"/>
        <v>-13.040000000000001</v>
      </c>
      <c r="Y88" s="40">
        <f t="shared" si="9"/>
        <v>3.5499999999999989</v>
      </c>
      <c r="Z88" s="40">
        <f t="shared" si="9"/>
        <v>-12.780000000000001</v>
      </c>
      <c r="AA88" s="40">
        <f t="shared" si="9"/>
        <v>14.250000000000004</v>
      </c>
      <c r="AB88" s="41">
        <f t="shared" si="9"/>
        <v>1.4199999999999982</v>
      </c>
    </row>
    <row r="89" spans="2:28" x14ac:dyDescent="0.25">
      <c r="B89" s="51" t="str">
        <f t="shared" si="4"/>
        <v>16.08.2020</v>
      </c>
      <c r="C89" s="52">
        <f t="shared" si="5"/>
        <v>136.31</v>
      </c>
      <c r="D89" s="53">
        <f t="shared" si="6"/>
        <v>-31.090000000000003</v>
      </c>
      <c r="E89" s="39">
        <f t="shared" si="9"/>
        <v>-8.9400000000000013</v>
      </c>
      <c r="F89" s="40">
        <f t="shared" si="9"/>
        <v>5.57</v>
      </c>
      <c r="G89" s="40">
        <f t="shared" si="9"/>
        <v>10.840000000000003</v>
      </c>
      <c r="H89" s="40">
        <f t="shared" si="9"/>
        <v>2.8599999999999994</v>
      </c>
      <c r="I89" s="40">
        <f t="shared" si="9"/>
        <v>3.9699999999999989</v>
      </c>
      <c r="J89" s="40">
        <f t="shared" si="9"/>
        <v>10.020000000000003</v>
      </c>
      <c r="K89" s="40">
        <f t="shared" si="9"/>
        <v>7.990000000000002</v>
      </c>
      <c r="L89" s="40">
        <f t="shared" si="9"/>
        <v>-5.490000000000002</v>
      </c>
      <c r="M89" s="40">
        <f t="shared" si="9"/>
        <v>3.2300000000000004</v>
      </c>
      <c r="N89" s="40">
        <f t="shared" si="9"/>
        <v>0.85999999999999943</v>
      </c>
      <c r="O89" s="40">
        <f t="shared" si="9"/>
        <v>2.41</v>
      </c>
      <c r="P89" s="40">
        <f t="shared" si="9"/>
        <v>4.0300000000000029</v>
      </c>
      <c r="Q89" s="40">
        <f t="shared" si="9"/>
        <v>8.5999999999999979</v>
      </c>
      <c r="R89" s="40">
        <f t="shared" si="9"/>
        <v>11.459999999999997</v>
      </c>
      <c r="S89" s="40">
        <f t="shared" si="9"/>
        <v>6.5900000000000034</v>
      </c>
      <c r="T89" s="40">
        <f t="shared" si="9"/>
        <v>3.2799999999999976</v>
      </c>
      <c r="U89" s="40">
        <f t="shared" si="9"/>
        <v>14.829999999999998</v>
      </c>
      <c r="V89" s="40">
        <f t="shared" si="9"/>
        <v>7.0800000000000018</v>
      </c>
      <c r="W89" s="40">
        <f t="shared" si="9"/>
        <v>3.509999999999998</v>
      </c>
      <c r="X89" s="40">
        <f t="shared" si="9"/>
        <v>3.2600000000000016</v>
      </c>
      <c r="Y89" s="40">
        <f t="shared" si="9"/>
        <v>12.779999999999998</v>
      </c>
      <c r="Z89" s="40">
        <f t="shared" si="9"/>
        <v>-18.61</v>
      </c>
      <c r="AA89" s="40">
        <f t="shared" si="9"/>
        <v>13.139999999999997</v>
      </c>
      <c r="AB89" s="41">
        <f t="shared" si="9"/>
        <v>-6.99</v>
      </c>
    </row>
    <row r="90" spans="2:28" x14ac:dyDescent="0.25">
      <c r="B90" s="51" t="str">
        <f t="shared" si="4"/>
        <v>17.08.2020</v>
      </c>
      <c r="C90" s="52">
        <f t="shared" si="5"/>
        <v>183.71000000000004</v>
      </c>
      <c r="D90" s="53">
        <f t="shared" si="6"/>
        <v>-36.94</v>
      </c>
      <c r="E90" s="39">
        <f t="shared" si="9"/>
        <v>-7.5100000000000016</v>
      </c>
      <c r="F90" s="40">
        <f t="shared" si="9"/>
        <v>9.2800000000000011</v>
      </c>
      <c r="G90" s="40">
        <f t="shared" si="9"/>
        <v>7.9099999999999966</v>
      </c>
      <c r="H90" s="40">
        <f t="shared" si="9"/>
        <v>11.11</v>
      </c>
      <c r="I90" s="40">
        <f t="shared" si="9"/>
        <v>10.89</v>
      </c>
      <c r="J90" s="40">
        <f t="shared" si="9"/>
        <v>10.780000000000001</v>
      </c>
      <c r="K90" s="40">
        <f t="shared" si="9"/>
        <v>6.509999999999998</v>
      </c>
      <c r="L90" s="40">
        <f t="shared" si="9"/>
        <v>7.2199999999999989</v>
      </c>
      <c r="M90" s="40">
        <f t="shared" si="9"/>
        <v>14.84</v>
      </c>
      <c r="N90" s="40">
        <f t="shared" si="9"/>
        <v>-7.7099999999999991</v>
      </c>
      <c r="O90" s="40">
        <f t="shared" si="9"/>
        <v>16.43</v>
      </c>
      <c r="P90" s="40">
        <f t="shared" si="9"/>
        <v>16.5</v>
      </c>
      <c r="Q90" s="40">
        <f t="shared" si="9"/>
        <v>14.530000000000001</v>
      </c>
      <c r="R90" s="40">
        <f t="shared" si="9"/>
        <v>16.63</v>
      </c>
      <c r="S90" s="40">
        <f t="shared" si="9"/>
        <v>8.7199999999999989</v>
      </c>
      <c r="T90" s="40">
        <f t="shared" si="9"/>
        <v>1.1499999999999986</v>
      </c>
      <c r="U90" s="40">
        <f t="shared" si="9"/>
        <v>-14.55</v>
      </c>
      <c r="V90" s="40">
        <f t="shared" si="9"/>
        <v>-7.1400000000000006</v>
      </c>
      <c r="W90" s="40">
        <f t="shared" si="9"/>
        <v>14.670000000000002</v>
      </c>
      <c r="X90" s="40">
        <f t="shared" si="9"/>
        <v>13.170000000000002</v>
      </c>
      <c r="Y90" s="40">
        <f t="shared" si="9"/>
        <v>3.3699999999999974</v>
      </c>
      <c r="Z90" s="40">
        <f t="shared" si="9"/>
        <v>-1.25</v>
      </c>
      <c r="AA90" s="40">
        <f t="shared" si="9"/>
        <v>-7.9999999999998295E-2</v>
      </c>
      <c r="AB90" s="41">
        <f t="shared" si="9"/>
        <v>-6.2099999999999991</v>
      </c>
    </row>
    <row r="91" spans="2:28" x14ac:dyDescent="0.25">
      <c r="B91" s="51" t="str">
        <f t="shared" si="4"/>
        <v>18.08.2020</v>
      </c>
      <c r="C91" s="52">
        <f t="shared" si="5"/>
        <v>187.98000000000005</v>
      </c>
      <c r="D91" s="53">
        <f t="shared" si="6"/>
        <v>-60.280000000000008</v>
      </c>
      <c r="E91" s="39">
        <f t="shared" si="9"/>
        <v>9.32</v>
      </c>
      <c r="F91" s="40">
        <f t="shared" si="9"/>
        <v>10.409999999999997</v>
      </c>
      <c r="G91" s="40">
        <f t="shared" si="9"/>
        <v>4.84</v>
      </c>
      <c r="H91" s="40">
        <f t="shared" si="9"/>
        <v>8.2100000000000009</v>
      </c>
      <c r="I91" s="40">
        <f t="shared" si="9"/>
        <v>9.5600000000000023</v>
      </c>
      <c r="J91" s="40">
        <f t="shared" si="9"/>
        <v>10.600000000000001</v>
      </c>
      <c r="K91" s="40">
        <f t="shared" si="9"/>
        <v>-7.16</v>
      </c>
      <c r="L91" s="40">
        <f t="shared" si="9"/>
        <v>12.750000000000004</v>
      </c>
      <c r="M91" s="40">
        <f t="shared" si="9"/>
        <v>13.699999999999996</v>
      </c>
      <c r="N91" s="40">
        <f t="shared" si="9"/>
        <v>6.1799999999999962</v>
      </c>
      <c r="O91" s="40">
        <f t="shared" si="9"/>
        <v>11.259999999999998</v>
      </c>
      <c r="P91" s="40">
        <f t="shared" si="9"/>
        <v>11.400000000000002</v>
      </c>
      <c r="Q91" s="40">
        <f t="shared" si="9"/>
        <v>15.260000000000002</v>
      </c>
      <c r="R91" s="40">
        <f t="shared" si="9"/>
        <v>14.349999999999998</v>
      </c>
      <c r="S91" s="40">
        <f t="shared" si="9"/>
        <v>11.309999999999999</v>
      </c>
      <c r="T91" s="40">
        <f t="shared" si="9"/>
        <v>-12.61</v>
      </c>
      <c r="U91" s="40">
        <f t="shared" si="9"/>
        <v>-2.9300000000000015</v>
      </c>
      <c r="V91" s="40">
        <f t="shared" si="9"/>
        <v>2.2099999999999973</v>
      </c>
      <c r="W91" s="40">
        <f t="shared" si="9"/>
        <v>7.8999999999999986</v>
      </c>
      <c r="X91" s="40">
        <f t="shared" si="9"/>
        <v>13.870000000000005</v>
      </c>
      <c r="Y91" s="40">
        <f t="shared" si="9"/>
        <v>-12.98</v>
      </c>
      <c r="Z91" s="40">
        <f t="shared" si="9"/>
        <v>-8.06</v>
      </c>
      <c r="AA91" s="40">
        <f t="shared" si="9"/>
        <v>14.850000000000001</v>
      </c>
      <c r="AB91" s="41">
        <f t="shared" si="9"/>
        <v>-16.54</v>
      </c>
    </row>
    <row r="92" spans="2:28" x14ac:dyDescent="0.25">
      <c r="B92" s="51" t="str">
        <f t="shared" si="4"/>
        <v>19.08.2020</v>
      </c>
      <c r="C92" s="52">
        <f t="shared" si="5"/>
        <v>160.54</v>
      </c>
      <c r="D92" s="53">
        <f t="shared" si="6"/>
        <v>-63.34</v>
      </c>
      <c r="E92" s="39">
        <f t="shared" si="9"/>
        <v>6.1899999999999977</v>
      </c>
      <c r="F92" s="40">
        <f t="shared" si="9"/>
        <v>8.4200000000000017</v>
      </c>
      <c r="G92" s="40">
        <f t="shared" si="9"/>
        <v>10.96</v>
      </c>
      <c r="H92" s="40">
        <f t="shared" si="9"/>
        <v>9.6000000000000014</v>
      </c>
      <c r="I92" s="40">
        <f t="shared" si="9"/>
        <v>11.259999999999998</v>
      </c>
      <c r="J92" s="40">
        <f t="shared" si="9"/>
        <v>1.0599999999999987</v>
      </c>
      <c r="K92" s="40">
        <f t="shared" si="9"/>
        <v>4.4899999999999984</v>
      </c>
      <c r="L92" s="40">
        <f t="shared" si="9"/>
        <v>-10.379999999999999</v>
      </c>
      <c r="M92" s="40">
        <f t="shared" si="9"/>
        <v>13.099999999999998</v>
      </c>
      <c r="N92" s="40">
        <f t="shared" si="9"/>
        <v>-19.899999999999999</v>
      </c>
      <c r="O92" s="40">
        <f t="shared" si="9"/>
        <v>2.41</v>
      </c>
      <c r="P92" s="40">
        <f t="shared" si="9"/>
        <v>13.25</v>
      </c>
      <c r="Q92" s="40">
        <f t="shared" si="9"/>
        <v>11.23</v>
      </c>
      <c r="R92" s="40">
        <f t="shared" si="9"/>
        <v>13.07</v>
      </c>
      <c r="S92" s="40">
        <f t="shared" si="9"/>
        <v>3.3100000000000023</v>
      </c>
      <c r="T92" s="40">
        <f t="shared" si="9"/>
        <v>-0.83999999999999986</v>
      </c>
      <c r="U92" s="40">
        <f t="shared" si="9"/>
        <v>1.6599999999999984</v>
      </c>
      <c r="V92" s="40">
        <f t="shared" si="9"/>
        <v>14.900000000000002</v>
      </c>
      <c r="W92" s="40">
        <f t="shared" si="9"/>
        <v>12.780000000000001</v>
      </c>
      <c r="X92" s="40">
        <f t="shared" si="9"/>
        <v>8.4499999999999993</v>
      </c>
      <c r="Y92" s="40">
        <f t="shared" si="9"/>
        <v>14.400000000000002</v>
      </c>
      <c r="Z92" s="40">
        <f t="shared" si="9"/>
        <v>-9.9500000000000028</v>
      </c>
      <c r="AA92" s="40">
        <f t="shared" si="9"/>
        <v>-9.4799999999999969</v>
      </c>
      <c r="AB92" s="41">
        <f t="shared" si="9"/>
        <v>-12.790000000000003</v>
      </c>
    </row>
    <row r="93" spans="2:28" x14ac:dyDescent="0.25">
      <c r="B93" s="51" t="str">
        <f t="shared" si="4"/>
        <v>20.08.2020</v>
      </c>
      <c r="C93" s="52">
        <f t="shared" si="5"/>
        <v>205.92</v>
      </c>
      <c r="D93" s="53">
        <f t="shared" si="6"/>
        <v>-12.399999999999999</v>
      </c>
      <c r="E93" s="39">
        <f t="shared" si="9"/>
        <v>8.1000000000000014</v>
      </c>
      <c r="F93" s="40">
        <f t="shared" si="9"/>
        <v>-9.16</v>
      </c>
      <c r="G93" s="40">
        <f t="shared" si="9"/>
        <v>10.590000000000003</v>
      </c>
      <c r="H93" s="40">
        <f t="shared" si="9"/>
        <v>11.270000000000003</v>
      </c>
      <c r="I93" s="40">
        <f t="shared" si="9"/>
        <v>11.299999999999997</v>
      </c>
      <c r="J93" s="40">
        <f t="shared" si="9"/>
        <v>10.829999999999998</v>
      </c>
      <c r="K93" s="40">
        <f t="shared" si="9"/>
        <v>3.5300000000000011</v>
      </c>
      <c r="L93" s="40">
        <f t="shared" si="9"/>
        <v>6.43</v>
      </c>
      <c r="M93" s="40">
        <f t="shared" si="9"/>
        <v>14.559999999999999</v>
      </c>
      <c r="N93" s="40">
        <f t="shared" si="9"/>
        <v>-3.2399999999999984</v>
      </c>
      <c r="O93" s="40">
        <f t="shared" si="9"/>
        <v>0.99000000000000199</v>
      </c>
      <c r="P93" s="40">
        <f t="shared" si="9"/>
        <v>8.8400000000000034</v>
      </c>
      <c r="Q93" s="40">
        <f t="shared" si="9"/>
        <v>6.620000000000001</v>
      </c>
      <c r="R93" s="40">
        <f t="shared" si="9"/>
        <v>7.7799999999999976</v>
      </c>
      <c r="S93" s="40">
        <f t="shared" si="9"/>
        <v>11.11</v>
      </c>
      <c r="T93" s="40">
        <f t="shared" si="9"/>
        <v>10.400000000000002</v>
      </c>
      <c r="U93" s="40">
        <f t="shared" si="9"/>
        <v>12.279999999999998</v>
      </c>
      <c r="V93" s="40">
        <f t="shared" si="9"/>
        <v>16.409999999999997</v>
      </c>
      <c r="W93" s="40">
        <f t="shared" si="9"/>
        <v>14.040000000000003</v>
      </c>
      <c r="X93" s="40">
        <f t="shared" si="9"/>
        <v>4.5399999999999991</v>
      </c>
      <c r="Y93" s="40">
        <f t="shared" si="9"/>
        <v>10.530000000000001</v>
      </c>
      <c r="Z93" s="40">
        <f t="shared" si="9"/>
        <v>2.6899999999999977</v>
      </c>
      <c r="AA93" s="40">
        <f t="shared" si="9"/>
        <v>11.920000000000002</v>
      </c>
      <c r="AB93" s="41">
        <f t="shared" si="9"/>
        <v>11.16</v>
      </c>
    </row>
    <row r="94" spans="2:28" x14ac:dyDescent="0.25">
      <c r="B94" s="51" t="str">
        <f t="shared" si="4"/>
        <v>21.08.2020</v>
      </c>
      <c r="C94" s="52">
        <f t="shared" si="5"/>
        <v>162.47</v>
      </c>
      <c r="D94" s="53">
        <f t="shared" si="6"/>
        <v>-90.04</v>
      </c>
      <c r="E94" s="39">
        <f t="shared" si="9"/>
        <v>8.4200000000000017</v>
      </c>
      <c r="F94" s="40">
        <f t="shared" si="9"/>
        <v>10.299999999999997</v>
      </c>
      <c r="G94" s="40">
        <f t="shared" si="9"/>
        <v>9.240000000000002</v>
      </c>
      <c r="H94" s="40">
        <f t="shared" si="9"/>
        <v>10.46</v>
      </c>
      <c r="I94" s="40">
        <f t="shared" si="9"/>
        <v>5.7800000000000011</v>
      </c>
      <c r="J94" s="40">
        <f t="shared" si="9"/>
        <v>10.840000000000003</v>
      </c>
      <c r="K94" s="40">
        <f t="shared" si="9"/>
        <v>10.770000000000003</v>
      </c>
      <c r="L94" s="40">
        <f t="shared" si="9"/>
        <v>7.25</v>
      </c>
      <c r="M94" s="40">
        <f t="shared" si="9"/>
        <v>13.950000000000003</v>
      </c>
      <c r="N94" s="40">
        <f t="shared" si="9"/>
        <v>-8.9099999999999984</v>
      </c>
      <c r="O94" s="40">
        <f t="shared" si="9"/>
        <v>1.1000000000000014</v>
      </c>
      <c r="P94" s="40">
        <f t="shared" si="9"/>
        <v>15.779999999999998</v>
      </c>
      <c r="Q94" s="40">
        <f t="shared" si="9"/>
        <v>11.870000000000005</v>
      </c>
      <c r="R94" s="40">
        <f t="shared" si="9"/>
        <v>-18.7</v>
      </c>
      <c r="S94" s="40">
        <f t="shared" si="9"/>
        <v>-12.490000000000002</v>
      </c>
      <c r="T94" s="40">
        <f t="shared" si="9"/>
        <v>-6.1500000000000021</v>
      </c>
      <c r="U94" s="40">
        <f t="shared" si="9"/>
        <v>-18.119999999999997</v>
      </c>
      <c r="V94" s="40">
        <f t="shared" si="9"/>
        <v>14.45</v>
      </c>
      <c r="W94" s="40">
        <f t="shared" si="9"/>
        <v>12.560000000000002</v>
      </c>
      <c r="X94" s="40">
        <f t="shared" si="9"/>
        <v>9.230000000000004</v>
      </c>
      <c r="Y94" s="40">
        <f t="shared" si="9"/>
        <v>10.470000000000002</v>
      </c>
      <c r="Z94" s="40">
        <f t="shared" si="9"/>
        <v>-19.43</v>
      </c>
      <c r="AA94" s="40">
        <f t="shared" si="9"/>
        <v>-1.879999999999999</v>
      </c>
      <c r="AB94" s="41">
        <f t="shared" si="9"/>
        <v>-4.3599999999999994</v>
      </c>
    </row>
    <row r="95" spans="2:28" x14ac:dyDescent="0.25">
      <c r="B95" s="51" t="str">
        <f t="shared" si="4"/>
        <v>22.08.2020</v>
      </c>
      <c r="C95" s="52">
        <f t="shared" si="5"/>
        <v>131.16000000000003</v>
      </c>
      <c r="D95" s="53">
        <f t="shared" si="6"/>
        <v>-69.819999999999993</v>
      </c>
      <c r="E95" s="39">
        <f t="shared" si="9"/>
        <v>8.6599999999999966</v>
      </c>
      <c r="F95" s="40">
        <f t="shared" si="9"/>
        <v>10.159999999999997</v>
      </c>
      <c r="G95" s="40">
        <f t="shared" si="9"/>
        <v>10.299999999999997</v>
      </c>
      <c r="H95" s="40">
        <f t="shared" si="9"/>
        <v>10.68</v>
      </c>
      <c r="I95" s="40">
        <f t="shared" si="9"/>
        <v>-1.2600000000000016</v>
      </c>
      <c r="J95" s="40">
        <f t="shared" si="9"/>
        <v>-0.89000000000000057</v>
      </c>
      <c r="K95" s="40">
        <f t="shared" si="9"/>
        <v>4.1499999999999986</v>
      </c>
      <c r="L95" s="40">
        <f t="shared" si="9"/>
        <v>-14.719999999999999</v>
      </c>
      <c r="M95" s="40">
        <f t="shared" si="9"/>
        <v>0.65000000000000213</v>
      </c>
      <c r="N95" s="40">
        <f t="shared" si="9"/>
        <v>2.3900000000000006</v>
      </c>
      <c r="O95" s="40">
        <f t="shared" si="9"/>
        <v>-6.18</v>
      </c>
      <c r="P95" s="40">
        <f t="shared" si="9"/>
        <v>11.379999999999999</v>
      </c>
      <c r="Q95" s="40">
        <f t="shared" si="9"/>
        <v>7.509999999999998</v>
      </c>
      <c r="R95" s="40">
        <f t="shared" si="9"/>
        <v>7.5600000000000023</v>
      </c>
      <c r="S95" s="40">
        <f t="shared" si="9"/>
        <v>9.8699999999999974</v>
      </c>
      <c r="T95" s="40">
        <f t="shared" si="9"/>
        <v>-4.0599999999999987</v>
      </c>
      <c r="U95" s="40">
        <f t="shared" si="9"/>
        <v>-9.26</v>
      </c>
      <c r="V95" s="40">
        <f t="shared" si="9"/>
        <v>12.490000000000002</v>
      </c>
      <c r="W95" s="40">
        <f t="shared" si="9"/>
        <v>14.800000000000004</v>
      </c>
      <c r="X95" s="40">
        <f t="shared" si="9"/>
        <v>13.759999999999998</v>
      </c>
      <c r="Y95" s="40">
        <f t="shared" si="9"/>
        <v>6.7999999999999972</v>
      </c>
      <c r="Z95" s="40">
        <f t="shared" si="9"/>
        <v>-10.419999999999998</v>
      </c>
      <c r="AA95" s="40">
        <f t="shared" si="9"/>
        <v>-18.519999999999996</v>
      </c>
      <c r="AB95" s="41">
        <f t="shared" si="9"/>
        <v>-4.5100000000000016</v>
      </c>
    </row>
    <row r="96" spans="2:28" x14ac:dyDescent="0.25">
      <c r="B96" s="51" t="str">
        <f t="shared" si="4"/>
        <v>23.08.2020</v>
      </c>
      <c r="C96" s="52">
        <f t="shared" si="5"/>
        <v>96.58</v>
      </c>
      <c r="D96" s="53">
        <f t="shared" si="6"/>
        <v>-71.83</v>
      </c>
      <c r="E96" s="39">
        <f t="shared" si="9"/>
        <v>1.4200000000000017</v>
      </c>
      <c r="F96" s="40">
        <f t="shared" si="9"/>
        <v>-4.2800000000000011</v>
      </c>
      <c r="G96" s="40">
        <f t="shared" si="9"/>
        <v>7.82</v>
      </c>
      <c r="H96" s="40">
        <f t="shared" si="9"/>
        <v>-6.0100000000000016</v>
      </c>
      <c r="I96" s="40">
        <f t="shared" si="9"/>
        <v>-11.45</v>
      </c>
      <c r="J96" s="40">
        <f t="shared" si="9"/>
        <v>2.9800000000000004</v>
      </c>
      <c r="K96" s="40">
        <f t="shared" si="9"/>
        <v>3.4899999999999984</v>
      </c>
      <c r="L96" s="40">
        <f t="shared" si="9"/>
        <v>6.8800000000000026</v>
      </c>
      <c r="M96" s="40">
        <f t="shared" si="9"/>
        <v>-4.2499999999999982</v>
      </c>
      <c r="N96" s="40">
        <f t="shared" si="9"/>
        <v>6.77</v>
      </c>
      <c r="O96" s="40">
        <f t="shared" si="9"/>
        <v>9.0200000000000031</v>
      </c>
      <c r="P96" s="40">
        <f t="shared" si="9"/>
        <v>7.07</v>
      </c>
      <c r="Q96" s="40">
        <f t="shared" si="9"/>
        <v>11.610000000000003</v>
      </c>
      <c r="R96" s="40">
        <f t="shared" si="9"/>
        <v>12.21</v>
      </c>
      <c r="S96" s="40">
        <f t="shared" si="9"/>
        <v>10.110000000000003</v>
      </c>
      <c r="T96" s="40">
        <f t="shared" ref="T96:AQ96" si="10">T26+T61</f>
        <v>-4.01</v>
      </c>
      <c r="U96" s="40">
        <f t="shared" si="10"/>
        <v>3.129999999999999</v>
      </c>
      <c r="V96" s="40">
        <f t="shared" si="10"/>
        <v>0.76999999999999957</v>
      </c>
      <c r="W96" s="40">
        <f t="shared" si="10"/>
        <v>0.91000000000000014</v>
      </c>
      <c r="X96" s="40">
        <f t="shared" si="10"/>
        <v>-4.6999999999999993</v>
      </c>
      <c r="Y96" s="40">
        <f t="shared" si="10"/>
        <v>12.390000000000004</v>
      </c>
      <c r="Z96" s="40">
        <f t="shared" si="10"/>
        <v>-6.0600000000000023</v>
      </c>
      <c r="AA96" s="40">
        <f t="shared" si="10"/>
        <v>-16.689999999999998</v>
      </c>
      <c r="AB96" s="41">
        <f t="shared" si="10"/>
        <v>-14.38</v>
      </c>
    </row>
    <row r="97" spans="2:28" x14ac:dyDescent="0.25">
      <c r="B97" s="51" t="str">
        <f t="shared" si="4"/>
        <v>24.08.2020</v>
      </c>
      <c r="C97" s="52">
        <f t="shared" si="5"/>
        <v>91.439999999999984</v>
      </c>
      <c r="D97" s="53">
        <f t="shared" si="6"/>
        <v>-113.81</v>
      </c>
      <c r="E97" s="39">
        <f t="shared" ref="E97:AB104" si="11">E27+E62</f>
        <v>0</v>
      </c>
      <c r="F97" s="40">
        <f t="shared" si="11"/>
        <v>7.9399999999999977</v>
      </c>
      <c r="G97" s="40">
        <f t="shared" si="11"/>
        <v>-9.4200000000000017</v>
      </c>
      <c r="H97" s="40">
        <f t="shared" si="11"/>
        <v>3.2300000000000004</v>
      </c>
      <c r="I97" s="40">
        <f t="shared" si="11"/>
        <v>2.0799999999999983</v>
      </c>
      <c r="J97" s="40">
        <f t="shared" si="11"/>
        <v>9.36</v>
      </c>
      <c r="K97" s="40">
        <f t="shared" si="11"/>
        <v>-8.5500000000000007</v>
      </c>
      <c r="L97" s="40">
        <f t="shared" si="11"/>
        <v>-3.1899999999999977</v>
      </c>
      <c r="M97" s="40">
        <f t="shared" si="11"/>
        <v>8.240000000000002</v>
      </c>
      <c r="N97" s="40">
        <f t="shared" si="11"/>
        <v>0.43999999999999773</v>
      </c>
      <c r="O97" s="40">
        <f t="shared" si="11"/>
        <v>0.94999999999999929</v>
      </c>
      <c r="P97" s="40">
        <f t="shared" si="11"/>
        <v>14.04</v>
      </c>
      <c r="Q97" s="40">
        <f t="shared" si="11"/>
        <v>12.52</v>
      </c>
      <c r="R97" s="40">
        <f t="shared" si="11"/>
        <v>-9.9899999999999984</v>
      </c>
      <c r="S97" s="40">
        <f t="shared" si="11"/>
        <v>13.899999999999999</v>
      </c>
      <c r="T97" s="40">
        <f t="shared" si="11"/>
        <v>-18.95</v>
      </c>
      <c r="U97" s="40">
        <f t="shared" si="11"/>
        <v>10.95</v>
      </c>
      <c r="V97" s="40">
        <f t="shared" si="11"/>
        <v>-19.720000000000002</v>
      </c>
      <c r="W97" s="40">
        <f t="shared" si="11"/>
        <v>0.16000000000000014</v>
      </c>
      <c r="X97" s="40">
        <f t="shared" si="11"/>
        <v>7.629999999999999</v>
      </c>
      <c r="Y97" s="40">
        <f t="shared" si="11"/>
        <v>-0.16000000000000014</v>
      </c>
      <c r="Z97" s="40">
        <f t="shared" si="11"/>
        <v>-15.7</v>
      </c>
      <c r="AA97" s="40">
        <f t="shared" si="11"/>
        <v>-15.469999999999999</v>
      </c>
      <c r="AB97" s="41">
        <f t="shared" si="11"/>
        <v>-12.660000000000004</v>
      </c>
    </row>
    <row r="98" spans="2:28" x14ac:dyDescent="0.25">
      <c r="B98" s="51" t="str">
        <f t="shared" si="4"/>
        <v>25.08.2020</v>
      </c>
      <c r="C98" s="52">
        <f t="shared" si="5"/>
        <v>41.589999999999989</v>
      </c>
      <c r="D98" s="53">
        <f t="shared" si="6"/>
        <v>-116.9</v>
      </c>
      <c r="E98" s="39">
        <f t="shared" si="11"/>
        <v>0.53000000000000114</v>
      </c>
      <c r="F98" s="40">
        <f t="shared" si="11"/>
        <v>2.1999999999999993</v>
      </c>
      <c r="G98" s="40">
        <f t="shared" si="11"/>
        <v>-8.3299999999999983</v>
      </c>
      <c r="H98" s="40">
        <f t="shared" si="11"/>
        <v>-7.6700000000000017</v>
      </c>
      <c r="I98" s="40">
        <f t="shared" si="11"/>
        <v>-5.93</v>
      </c>
      <c r="J98" s="40">
        <f t="shared" si="11"/>
        <v>4.6499999999999986</v>
      </c>
      <c r="K98" s="40">
        <f t="shared" si="11"/>
        <v>-3.3900000000000006</v>
      </c>
      <c r="L98" s="40">
        <f t="shared" si="11"/>
        <v>-1.1799999999999997</v>
      </c>
      <c r="M98" s="40">
        <f t="shared" si="11"/>
        <v>8.7299999999999969</v>
      </c>
      <c r="N98" s="40">
        <f t="shared" si="11"/>
        <v>4.8499999999999979</v>
      </c>
      <c r="O98" s="40">
        <f t="shared" si="11"/>
        <v>-3.74</v>
      </c>
      <c r="P98" s="40">
        <f t="shared" si="11"/>
        <v>8.4199999999999982</v>
      </c>
      <c r="Q98" s="40">
        <f t="shared" si="11"/>
        <v>-0.87999999999999901</v>
      </c>
      <c r="R98" s="40">
        <f t="shared" si="11"/>
        <v>-9.129999999999999</v>
      </c>
      <c r="S98" s="40">
        <f t="shared" si="11"/>
        <v>-3.3000000000000007</v>
      </c>
      <c r="T98" s="40">
        <f t="shared" si="11"/>
        <v>-12.28</v>
      </c>
      <c r="U98" s="40">
        <f t="shared" si="11"/>
        <v>-13.760000000000002</v>
      </c>
      <c r="V98" s="40">
        <f t="shared" si="11"/>
        <v>1.5199999999999996</v>
      </c>
      <c r="W98" s="40">
        <f t="shared" si="11"/>
        <v>-11.790000000000001</v>
      </c>
      <c r="X98" s="40">
        <f t="shared" si="11"/>
        <v>-5.6300000000000008</v>
      </c>
      <c r="Y98" s="40">
        <f t="shared" si="11"/>
        <v>-9.3899999999999988</v>
      </c>
      <c r="Z98" s="40">
        <f t="shared" si="11"/>
        <v>-20.500000000000004</v>
      </c>
      <c r="AA98" s="40">
        <f t="shared" si="11"/>
        <v>10.61</v>
      </c>
      <c r="AB98" s="41">
        <f t="shared" si="11"/>
        <v>8.0000000000001847E-2</v>
      </c>
    </row>
    <row r="99" spans="2:28" x14ac:dyDescent="0.25">
      <c r="B99" s="51" t="str">
        <f t="shared" si="4"/>
        <v>26.08.2020</v>
      </c>
      <c r="C99" s="52">
        <f t="shared" si="5"/>
        <v>112.80000000000001</v>
      </c>
      <c r="D99" s="53">
        <f t="shared" si="6"/>
        <v>-120.71</v>
      </c>
      <c r="E99" s="39">
        <f t="shared" si="11"/>
        <v>-4.8299999999999983</v>
      </c>
      <c r="F99" s="40">
        <f t="shared" si="11"/>
        <v>-4.25</v>
      </c>
      <c r="G99" s="40">
        <f t="shared" si="11"/>
        <v>-1.2300000000000004</v>
      </c>
      <c r="H99" s="40">
        <f t="shared" si="11"/>
        <v>10.5</v>
      </c>
      <c r="I99" s="40">
        <f t="shared" si="11"/>
        <v>10.75</v>
      </c>
      <c r="J99" s="40">
        <f t="shared" si="11"/>
        <v>10.68</v>
      </c>
      <c r="K99" s="40">
        <f t="shared" si="11"/>
        <v>-11.55</v>
      </c>
      <c r="L99" s="40">
        <f t="shared" si="11"/>
        <v>-8.17</v>
      </c>
      <c r="M99" s="40">
        <f t="shared" si="11"/>
        <v>8.32</v>
      </c>
      <c r="N99" s="40">
        <f t="shared" si="11"/>
        <v>-20.100000000000001</v>
      </c>
      <c r="O99" s="40">
        <f t="shared" si="11"/>
        <v>-16.189999999999998</v>
      </c>
      <c r="P99" s="40">
        <f t="shared" si="11"/>
        <v>-13.019999999999998</v>
      </c>
      <c r="Q99" s="40">
        <f t="shared" si="11"/>
        <v>-10.690000000000001</v>
      </c>
      <c r="R99" s="40">
        <f t="shared" si="11"/>
        <v>1.5</v>
      </c>
      <c r="S99" s="40">
        <f t="shared" si="11"/>
        <v>-8.129999999999999</v>
      </c>
      <c r="T99" s="40">
        <f t="shared" si="11"/>
        <v>-14.149999999999999</v>
      </c>
      <c r="U99" s="40">
        <f t="shared" si="11"/>
        <v>15.210000000000004</v>
      </c>
      <c r="V99" s="40">
        <f t="shared" si="11"/>
        <v>12.499999999999996</v>
      </c>
      <c r="W99" s="40">
        <f t="shared" si="11"/>
        <v>9.2499999999999964</v>
      </c>
      <c r="X99" s="40">
        <f t="shared" si="11"/>
        <v>-12.45</v>
      </c>
      <c r="Y99" s="40">
        <f t="shared" si="11"/>
        <v>15.549999999999997</v>
      </c>
      <c r="Z99" s="40">
        <f t="shared" si="11"/>
        <v>-0.78000000000000114</v>
      </c>
      <c r="AA99" s="40">
        <f t="shared" si="11"/>
        <v>11.009999999999998</v>
      </c>
      <c r="AB99" s="41">
        <f t="shared" si="11"/>
        <v>7.5299999999999976</v>
      </c>
    </row>
    <row r="100" spans="2:28" x14ac:dyDescent="0.25">
      <c r="B100" s="51" t="str">
        <f t="shared" si="4"/>
        <v>27.08.2020</v>
      </c>
      <c r="C100" s="52">
        <f t="shared" si="5"/>
        <v>124.62999999999997</v>
      </c>
      <c r="D100" s="53">
        <f t="shared" si="6"/>
        <v>-139.88999999999999</v>
      </c>
      <c r="E100" s="39">
        <f t="shared" si="11"/>
        <v>-9.61</v>
      </c>
      <c r="F100" s="40">
        <f t="shared" si="11"/>
        <v>-8.129999999999999</v>
      </c>
      <c r="G100" s="40">
        <f t="shared" si="11"/>
        <v>-11.97</v>
      </c>
      <c r="H100" s="40">
        <f t="shared" si="11"/>
        <v>-12.6</v>
      </c>
      <c r="I100" s="40">
        <f t="shared" si="11"/>
        <v>-12.52</v>
      </c>
      <c r="J100" s="40">
        <f t="shared" si="11"/>
        <v>8.8299999999999983</v>
      </c>
      <c r="K100" s="40">
        <f t="shared" si="11"/>
        <v>9.759999999999998</v>
      </c>
      <c r="L100" s="40">
        <f t="shared" si="11"/>
        <v>-3.4500000000000011</v>
      </c>
      <c r="M100" s="40">
        <f t="shared" si="11"/>
        <v>7.9999999999999964</v>
      </c>
      <c r="N100" s="40">
        <f t="shared" si="11"/>
        <v>-16.010000000000002</v>
      </c>
      <c r="O100" s="40">
        <f t="shared" si="11"/>
        <v>-20.079999999999998</v>
      </c>
      <c r="P100" s="40">
        <f t="shared" si="11"/>
        <v>-16.899999999999999</v>
      </c>
      <c r="Q100" s="40">
        <f t="shared" si="11"/>
        <v>-12.300000000000002</v>
      </c>
      <c r="R100" s="40">
        <f t="shared" si="11"/>
        <v>-20.309999999999999</v>
      </c>
      <c r="S100" s="40">
        <f t="shared" si="11"/>
        <v>11.55</v>
      </c>
      <c r="T100" s="40">
        <f t="shared" si="11"/>
        <v>14.939999999999998</v>
      </c>
      <c r="U100" s="40">
        <f t="shared" si="11"/>
        <v>14.469999999999995</v>
      </c>
      <c r="V100" s="40">
        <f t="shared" si="11"/>
        <v>12.870000000000001</v>
      </c>
      <c r="W100" s="40">
        <f t="shared" si="11"/>
        <v>-1.3100000000000023</v>
      </c>
      <c r="X100" s="40">
        <f t="shared" si="11"/>
        <v>3.7800000000000011</v>
      </c>
      <c r="Y100" s="40">
        <f t="shared" si="11"/>
        <v>14.36</v>
      </c>
      <c r="Z100" s="40">
        <f t="shared" si="11"/>
        <v>12.589999999999996</v>
      </c>
      <c r="AA100" s="40">
        <f t="shared" si="11"/>
        <v>13.479999999999997</v>
      </c>
      <c r="AB100" s="41">
        <f t="shared" si="11"/>
        <v>-4.3099999999999987</v>
      </c>
    </row>
    <row r="101" spans="2:28" x14ac:dyDescent="0.25">
      <c r="B101" s="51" t="str">
        <f t="shared" si="4"/>
        <v>28.08.2020</v>
      </c>
      <c r="C101" s="52">
        <f t="shared" si="5"/>
        <v>195.41999999999996</v>
      </c>
      <c r="D101" s="53">
        <f t="shared" si="6"/>
        <v>-72.679999999999993</v>
      </c>
      <c r="E101" s="39">
        <f t="shared" si="11"/>
        <v>-11.21</v>
      </c>
      <c r="F101" s="40">
        <f t="shared" si="11"/>
        <v>8.43</v>
      </c>
      <c r="G101" s="40">
        <f t="shared" si="11"/>
        <v>-9.5799999999999983</v>
      </c>
      <c r="H101" s="40">
        <f t="shared" si="11"/>
        <v>-11.75</v>
      </c>
      <c r="I101" s="40">
        <f t="shared" si="11"/>
        <v>9.8299999999999983</v>
      </c>
      <c r="J101" s="40">
        <f t="shared" si="11"/>
        <v>7.6400000000000006</v>
      </c>
      <c r="K101" s="40">
        <f t="shared" si="11"/>
        <v>-12.47</v>
      </c>
      <c r="L101" s="40">
        <f t="shared" si="11"/>
        <v>-19.720000000000002</v>
      </c>
      <c r="M101" s="40">
        <f t="shared" si="11"/>
        <v>-12.67</v>
      </c>
      <c r="N101" s="40">
        <f t="shared" si="11"/>
        <v>-6.4899999999999984</v>
      </c>
      <c r="O101" s="40">
        <f t="shared" si="11"/>
        <v>13.739999999999998</v>
      </c>
      <c r="P101" s="40">
        <f t="shared" si="11"/>
        <v>14.690000000000001</v>
      </c>
      <c r="Q101" s="40">
        <f t="shared" si="11"/>
        <v>12.859999999999996</v>
      </c>
      <c r="R101" s="40">
        <f t="shared" si="11"/>
        <v>12.229999999999997</v>
      </c>
      <c r="S101" s="40">
        <f t="shared" si="11"/>
        <v>11.21</v>
      </c>
      <c r="T101" s="40">
        <f t="shared" si="11"/>
        <v>14.920000000000002</v>
      </c>
      <c r="U101" s="40">
        <f t="shared" si="11"/>
        <v>12.8</v>
      </c>
      <c r="V101" s="40">
        <f t="shared" si="11"/>
        <v>14.849999999999998</v>
      </c>
      <c r="W101" s="40">
        <f t="shared" si="11"/>
        <v>13.699999999999996</v>
      </c>
      <c r="X101" s="40">
        <f t="shared" si="11"/>
        <v>11.04</v>
      </c>
      <c r="Y101" s="40">
        <f t="shared" si="11"/>
        <v>5.7499999999999964</v>
      </c>
      <c r="Z101" s="40">
        <f t="shared" si="11"/>
        <v>14.149999999999999</v>
      </c>
      <c r="AA101" s="40">
        <f t="shared" si="11"/>
        <v>14.319999999999997</v>
      </c>
      <c r="AB101" s="41">
        <f t="shared" si="11"/>
        <v>3.259999999999998</v>
      </c>
    </row>
    <row r="102" spans="2:28" x14ac:dyDescent="0.25">
      <c r="B102" s="51" t="str">
        <f>B67</f>
        <v>29.08.2020</v>
      </c>
      <c r="C102" s="52">
        <f t="shared" si="5"/>
        <v>53.539999999999992</v>
      </c>
      <c r="D102" s="53">
        <f t="shared" si="6"/>
        <v>-45.410000000000004</v>
      </c>
      <c r="E102" s="39">
        <f t="shared" si="11"/>
        <v>0</v>
      </c>
      <c r="F102" s="40">
        <f t="shared" si="11"/>
        <v>0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0</v>
      </c>
      <c r="L102" s="40">
        <f t="shared" si="11"/>
        <v>-3.3900000000000006</v>
      </c>
      <c r="M102" s="40">
        <f t="shared" si="11"/>
        <v>4.2699999999999996</v>
      </c>
      <c r="N102" s="40">
        <f t="shared" si="11"/>
        <v>1.0199999999999996</v>
      </c>
      <c r="O102" s="40">
        <f t="shared" si="11"/>
        <v>3.2699999999999996</v>
      </c>
      <c r="P102" s="40">
        <f t="shared" si="11"/>
        <v>2.7199999999999989</v>
      </c>
      <c r="Q102" s="40">
        <f t="shared" si="11"/>
        <v>3.1999999999999993</v>
      </c>
      <c r="R102" s="40">
        <f t="shared" si="11"/>
        <v>3.4600000000000009</v>
      </c>
      <c r="S102" s="40">
        <f t="shared" si="11"/>
        <v>3.1499999999999986</v>
      </c>
      <c r="T102" s="40">
        <f t="shared" si="11"/>
        <v>-9.52</v>
      </c>
      <c r="U102" s="40">
        <f t="shared" si="11"/>
        <v>5.6999999999999993</v>
      </c>
      <c r="V102" s="40">
        <f t="shared" si="11"/>
        <v>7.1099999999999994</v>
      </c>
      <c r="W102" s="40">
        <f t="shared" si="11"/>
        <v>3.7900000000000027</v>
      </c>
      <c r="X102" s="40">
        <f t="shared" si="11"/>
        <v>3.9299999999999997</v>
      </c>
      <c r="Y102" s="40">
        <f t="shared" si="11"/>
        <v>11.919999999999998</v>
      </c>
      <c r="Z102" s="40">
        <f t="shared" si="11"/>
        <v>-17.82</v>
      </c>
      <c r="AA102" s="40">
        <f t="shared" si="11"/>
        <v>-4.8100000000000023</v>
      </c>
      <c r="AB102" s="41">
        <f t="shared" si="11"/>
        <v>-9.8699999999999974</v>
      </c>
    </row>
    <row r="103" spans="2:28" x14ac:dyDescent="0.25">
      <c r="B103" s="51" t="str">
        <f t="shared" si="4"/>
        <v>30.08.2020</v>
      </c>
      <c r="C103" s="52">
        <f t="shared" si="5"/>
        <v>56.010000000000012</v>
      </c>
      <c r="D103" s="53">
        <f t="shared" si="6"/>
        <v>-132.41</v>
      </c>
      <c r="E103" s="39">
        <f t="shared" si="11"/>
        <v>1.5899999999999999</v>
      </c>
      <c r="F103" s="40">
        <f t="shared" si="11"/>
        <v>10.549999999999997</v>
      </c>
      <c r="G103" s="40">
        <f t="shared" si="11"/>
        <v>10.82</v>
      </c>
      <c r="H103" s="40">
        <f t="shared" si="11"/>
        <v>0.16000000000000014</v>
      </c>
      <c r="I103" s="40">
        <f t="shared" si="11"/>
        <v>-9.2899999999999991</v>
      </c>
      <c r="J103" s="40">
        <f t="shared" si="11"/>
        <v>-7.09</v>
      </c>
      <c r="K103" s="40">
        <f t="shared" si="11"/>
        <v>-1.8999999999999986</v>
      </c>
      <c r="L103" s="40">
        <f t="shared" si="11"/>
        <v>-14.649999999999997</v>
      </c>
      <c r="M103" s="40">
        <f t="shared" si="11"/>
        <v>-20.5</v>
      </c>
      <c r="N103" s="40">
        <f t="shared" si="11"/>
        <v>-19.47</v>
      </c>
      <c r="O103" s="40">
        <f t="shared" si="11"/>
        <v>13.970000000000002</v>
      </c>
      <c r="P103" s="40">
        <f t="shared" si="11"/>
        <v>-2.1000000000000014</v>
      </c>
      <c r="Q103" s="40">
        <f t="shared" si="11"/>
        <v>-0.91999999999999815</v>
      </c>
      <c r="R103" s="40">
        <f t="shared" si="11"/>
        <v>-4.6799999999999962</v>
      </c>
      <c r="S103" s="40">
        <f t="shared" si="11"/>
        <v>-0.90000000000000036</v>
      </c>
      <c r="T103" s="40">
        <f t="shared" si="11"/>
        <v>-18.520000000000003</v>
      </c>
      <c r="U103" s="40">
        <f t="shared" si="11"/>
        <v>1.0100000000000016</v>
      </c>
      <c r="V103" s="40">
        <f t="shared" si="11"/>
        <v>7.0399999999999991</v>
      </c>
      <c r="W103" s="40">
        <f t="shared" si="11"/>
        <v>-1.0999999999999979</v>
      </c>
      <c r="X103" s="40">
        <f t="shared" si="11"/>
        <v>5.27</v>
      </c>
      <c r="Y103" s="40">
        <f t="shared" si="11"/>
        <v>5.6000000000000014</v>
      </c>
      <c r="Z103" s="40">
        <f t="shared" si="11"/>
        <v>-10.899999999999997</v>
      </c>
      <c r="AA103" s="40">
        <f t="shared" si="11"/>
        <v>-12.27</v>
      </c>
      <c r="AB103" s="41">
        <f t="shared" si="11"/>
        <v>-8.120000000000001</v>
      </c>
    </row>
    <row r="104" spans="2:28" x14ac:dyDescent="0.25">
      <c r="B104" s="54" t="str">
        <f t="shared" si="4"/>
        <v>31.08.2020</v>
      </c>
      <c r="C104" s="55">
        <f t="shared" si="5"/>
        <v>84.36999999999999</v>
      </c>
      <c r="D104" s="56">
        <f t="shared" si="6"/>
        <v>-84.399999999999991</v>
      </c>
      <c r="E104" s="57">
        <f t="shared" si="11"/>
        <v>0</v>
      </c>
      <c r="F104" s="43">
        <f t="shared" si="11"/>
        <v>0</v>
      </c>
      <c r="G104" s="43">
        <f t="shared" si="11"/>
        <v>0</v>
      </c>
      <c r="H104" s="43">
        <f t="shared" si="11"/>
        <v>0</v>
      </c>
      <c r="I104" s="43">
        <f t="shared" si="11"/>
        <v>0</v>
      </c>
      <c r="J104" s="43">
        <f t="shared" si="11"/>
        <v>0</v>
      </c>
      <c r="K104" s="43">
        <f t="shared" si="11"/>
        <v>0</v>
      </c>
      <c r="L104" s="43">
        <f t="shared" si="11"/>
        <v>-19.490000000000002</v>
      </c>
      <c r="M104" s="43">
        <f t="shared" si="11"/>
        <v>-10.68</v>
      </c>
      <c r="N104" s="43">
        <f t="shared" si="11"/>
        <v>-5.5700000000000021</v>
      </c>
      <c r="O104" s="43">
        <f t="shared" si="11"/>
        <v>-16.560000000000002</v>
      </c>
      <c r="P104" s="43">
        <f t="shared" si="11"/>
        <v>-16.900000000000002</v>
      </c>
      <c r="Q104" s="43">
        <f t="shared" si="11"/>
        <v>-4.7099999999999991</v>
      </c>
      <c r="R104" s="43">
        <f t="shared" si="11"/>
        <v>6.0799999999999983</v>
      </c>
      <c r="S104" s="43">
        <f t="shared" si="11"/>
        <v>10.790000000000003</v>
      </c>
      <c r="T104" s="43">
        <f t="shared" si="11"/>
        <v>-10.349999999999998</v>
      </c>
      <c r="U104" s="43">
        <f t="shared" si="11"/>
        <v>6.0399999999999991</v>
      </c>
      <c r="V104" s="43">
        <f t="shared" si="11"/>
        <v>15.46</v>
      </c>
      <c r="W104" s="43">
        <f t="shared" si="11"/>
        <v>16.349999999999998</v>
      </c>
      <c r="X104" s="43">
        <f t="shared" si="11"/>
        <v>-5.9999999999998721E-2</v>
      </c>
      <c r="Y104" s="43">
        <f t="shared" si="11"/>
        <v>3.0500000000000007</v>
      </c>
      <c r="Z104" s="43">
        <f t="shared" si="11"/>
        <v>-7.9999999999998295E-2</v>
      </c>
      <c r="AA104" s="43">
        <f t="shared" si="11"/>
        <v>11.690000000000001</v>
      </c>
      <c r="AB104" s="44">
        <f t="shared" si="11"/>
        <v>14.91</v>
      </c>
    </row>
  </sheetData>
  <mergeCells count="71">
    <mergeCell ref="C68:D68"/>
    <mergeCell ref="C69:D69"/>
    <mergeCell ref="B72:B73"/>
    <mergeCell ref="C72:D73"/>
    <mergeCell ref="E72:AB72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E37:AB37"/>
    <mergeCell ref="C39:D39"/>
    <mergeCell ref="C40:D40"/>
    <mergeCell ref="C41:D41"/>
    <mergeCell ref="C42:D42"/>
    <mergeCell ref="C43:D43"/>
    <mergeCell ref="C31:D31"/>
    <mergeCell ref="C32:D32"/>
    <mergeCell ref="C33:D33"/>
    <mergeCell ref="C34:D34"/>
    <mergeCell ref="B37:B38"/>
    <mergeCell ref="C37:D38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B2:B3"/>
    <mergeCell ref="C2:D3"/>
    <mergeCell ref="E2:AB2"/>
    <mergeCell ref="C4:D4"/>
    <mergeCell ref="C5:D5"/>
    <mergeCell ref="C6:D6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4"/>
  <sheetViews>
    <sheetView topLeftCell="A34" zoomScale="55" zoomScaleNormal="55" workbookViewId="0">
      <selection activeCell="AL78" sqref="AL78"/>
    </sheetView>
  </sheetViews>
  <sheetFormatPr defaultRowHeight="15" x14ac:dyDescent="0.25"/>
  <cols>
    <col min="1" max="1" width="9.140625" style="2"/>
    <col min="2" max="2" width="18.42578125" style="4" bestFit="1" customWidth="1"/>
    <col min="3" max="4" width="8.7109375" style="4" customWidth="1"/>
    <col min="5" max="28" width="8.7109375" style="2" customWidth="1"/>
    <col min="29" max="16384" width="9.140625" style="2"/>
  </cols>
  <sheetData>
    <row r="2" spans="2:28" ht="23.25" x14ac:dyDescent="0.35">
      <c r="B2" s="79" t="s">
        <v>39</v>
      </c>
      <c r="C2" s="81" t="s">
        <v>40</v>
      </c>
      <c r="D2" s="82"/>
      <c r="E2" s="95" t="s">
        <v>77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7"/>
    </row>
    <row r="3" spans="2:28" ht="15.75" customHeight="1" x14ac:dyDescent="0.25">
      <c r="B3" s="90"/>
      <c r="C3" s="83"/>
      <c r="D3" s="84"/>
      <c r="E3" s="35" t="s">
        <v>23</v>
      </c>
      <c r="F3" s="36" t="s">
        <v>22</v>
      </c>
      <c r="G3" s="36" t="s">
        <v>21</v>
      </c>
      <c r="H3" s="36" t="s">
        <v>20</v>
      </c>
      <c r="I3" s="36" t="s">
        <v>19</v>
      </c>
      <c r="J3" s="36" t="s">
        <v>18</v>
      </c>
      <c r="K3" s="36" t="s">
        <v>17</v>
      </c>
      <c r="L3" s="36" t="s">
        <v>16</v>
      </c>
      <c r="M3" s="36" t="s">
        <v>15</v>
      </c>
      <c r="N3" s="36" t="s">
        <v>14</v>
      </c>
      <c r="O3" s="36" t="s">
        <v>13</v>
      </c>
      <c r="P3" s="36" t="s">
        <v>12</v>
      </c>
      <c r="Q3" s="36" t="s">
        <v>11</v>
      </c>
      <c r="R3" s="36" t="s">
        <v>10</v>
      </c>
      <c r="S3" s="36" t="s">
        <v>9</v>
      </c>
      <c r="T3" s="36" t="s">
        <v>8</v>
      </c>
      <c r="U3" s="36" t="s">
        <v>7</v>
      </c>
      <c r="V3" s="36" t="s">
        <v>6</v>
      </c>
      <c r="W3" s="36" t="s">
        <v>5</v>
      </c>
      <c r="X3" s="36" t="s">
        <v>4</v>
      </c>
      <c r="Y3" s="36" t="s">
        <v>3</v>
      </c>
      <c r="Z3" s="36" t="s">
        <v>2</v>
      </c>
      <c r="AA3" s="36" t="s">
        <v>1</v>
      </c>
      <c r="AB3" s="37" t="s">
        <v>0</v>
      </c>
    </row>
    <row r="4" spans="2:28" x14ac:dyDescent="0.25">
      <c r="B4" s="38" t="str">
        <f>'Angazirana aFRR energija'!B4</f>
        <v>01.08.2020</v>
      </c>
      <c r="C4" s="75">
        <f>SUM(E4:AB4)</f>
        <v>273</v>
      </c>
      <c r="D4" s="89"/>
      <c r="E4" s="39">
        <v>18</v>
      </c>
      <c r="F4" s="40">
        <v>0</v>
      </c>
      <c r="G4" s="40">
        <v>0</v>
      </c>
      <c r="H4" s="40">
        <v>8</v>
      </c>
      <c r="I4" s="40">
        <v>25</v>
      </c>
      <c r="J4" s="40">
        <v>25</v>
      </c>
      <c r="K4" s="40">
        <v>28</v>
      </c>
      <c r="L4" s="40">
        <v>22</v>
      </c>
      <c r="M4" s="40">
        <v>39</v>
      </c>
      <c r="N4" s="40">
        <v>5</v>
      </c>
      <c r="O4" s="40">
        <v>1</v>
      </c>
      <c r="P4" s="40">
        <v>0</v>
      </c>
      <c r="Q4" s="40">
        <v>0</v>
      </c>
      <c r="R4" s="40">
        <v>0</v>
      </c>
      <c r="S4" s="40">
        <v>35</v>
      </c>
      <c r="T4" s="40">
        <v>60</v>
      </c>
      <c r="U4" s="40">
        <v>7</v>
      </c>
      <c r="V4" s="40">
        <v>0</v>
      </c>
      <c r="W4" s="40">
        <v>0</v>
      </c>
      <c r="X4" s="40">
        <v>0</v>
      </c>
      <c r="Y4" s="40">
        <v>0</v>
      </c>
      <c r="Z4" s="40">
        <v>0</v>
      </c>
      <c r="AA4" s="40">
        <v>0</v>
      </c>
      <c r="AB4" s="41">
        <v>0</v>
      </c>
    </row>
    <row r="5" spans="2:28" x14ac:dyDescent="0.25">
      <c r="B5" s="63" t="str">
        <f>'Angazirana aFRR energija'!B5</f>
        <v>02.08.2020</v>
      </c>
      <c r="C5" s="99">
        <f>SUM(E5:AB5)</f>
        <v>409</v>
      </c>
      <c r="D5" s="101"/>
      <c r="E5" s="39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9</v>
      </c>
      <c r="M5" s="40">
        <v>0</v>
      </c>
      <c r="N5" s="40">
        <v>3</v>
      </c>
      <c r="O5" s="40">
        <v>5</v>
      </c>
      <c r="P5" s="40">
        <v>30</v>
      </c>
      <c r="Q5" s="40">
        <v>20</v>
      </c>
      <c r="R5" s="40">
        <v>36</v>
      </c>
      <c r="S5" s="40">
        <v>43</v>
      </c>
      <c r="T5" s="40">
        <v>63</v>
      </c>
      <c r="U5" s="40">
        <v>73</v>
      </c>
      <c r="V5" s="40">
        <v>50</v>
      </c>
      <c r="W5" s="40">
        <v>34</v>
      </c>
      <c r="X5" s="40">
        <v>7</v>
      </c>
      <c r="Y5" s="40">
        <v>9</v>
      </c>
      <c r="Z5" s="40">
        <v>25</v>
      </c>
      <c r="AA5" s="40">
        <v>2</v>
      </c>
      <c r="AB5" s="41">
        <v>0</v>
      </c>
    </row>
    <row r="6" spans="2:28" x14ac:dyDescent="0.25">
      <c r="B6" s="38" t="str">
        <f>'Angazirana aFRR energija'!B6</f>
        <v>03.08.2020</v>
      </c>
      <c r="C6" s="75">
        <f t="shared" ref="C6:C33" si="0">SUM(E6:AB6)</f>
        <v>688</v>
      </c>
      <c r="D6" s="89"/>
      <c r="E6" s="39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15</v>
      </c>
      <c r="S6" s="40">
        <v>64</v>
      </c>
      <c r="T6" s="40">
        <v>108</v>
      </c>
      <c r="U6" s="40">
        <v>70</v>
      </c>
      <c r="V6" s="40">
        <v>75</v>
      </c>
      <c r="W6" s="40">
        <v>75</v>
      </c>
      <c r="X6" s="40">
        <v>61</v>
      </c>
      <c r="Y6" s="40">
        <v>44</v>
      </c>
      <c r="Z6" s="40">
        <v>75</v>
      </c>
      <c r="AA6" s="40">
        <v>60</v>
      </c>
      <c r="AB6" s="41">
        <v>41</v>
      </c>
    </row>
    <row r="7" spans="2:28" x14ac:dyDescent="0.25">
      <c r="B7" s="38" t="str">
        <f>'Angazirana aFRR energija'!B7</f>
        <v>04.08.2020</v>
      </c>
      <c r="C7" s="75">
        <f t="shared" si="0"/>
        <v>575</v>
      </c>
      <c r="D7" s="89"/>
      <c r="E7" s="39">
        <v>29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11</v>
      </c>
      <c r="L7" s="40">
        <v>0</v>
      </c>
      <c r="M7" s="40">
        <v>0</v>
      </c>
      <c r="N7" s="40">
        <v>2</v>
      </c>
      <c r="O7" s="40">
        <v>5</v>
      </c>
      <c r="P7" s="40">
        <v>8</v>
      </c>
      <c r="Q7" s="40">
        <v>30</v>
      </c>
      <c r="R7" s="40">
        <v>61</v>
      </c>
      <c r="S7" s="40">
        <v>91</v>
      </c>
      <c r="T7" s="40">
        <v>115</v>
      </c>
      <c r="U7" s="40">
        <v>48</v>
      </c>
      <c r="V7" s="40">
        <v>45</v>
      </c>
      <c r="W7" s="40">
        <v>30</v>
      </c>
      <c r="X7" s="40">
        <v>30</v>
      </c>
      <c r="Y7" s="40">
        <v>30</v>
      </c>
      <c r="Z7" s="40">
        <v>30</v>
      </c>
      <c r="AA7" s="40">
        <v>5</v>
      </c>
      <c r="AB7" s="41">
        <v>5</v>
      </c>
    </row>
    <row r="8" spans="2:28" x14ac:dyDescent="0.25">
      <c r="B8" s="38" t="str">
        <f>'Angazirana aFRR energija'!B8</f>
        <v>05.08.2020</v>
      </c>
      <c r="C8" s="75">
        <f t="shared" si="0"/>
        <v>254</v>
      </c>
      <c r="D8" s="89"/>
      <c r="E8" s="39">
        <v>39</v>
      </c>
      <c r="F8" s="40">
        <v>9</v>
      </c>
      <c r="G8" s="40">
        <v>0</v>
      </c>
      <c r="H8" s="40">
        <v>0</v>
      </c>
      <c r="I8" s="40">
        <v>0</v>
      </c>
      <c r="J8" s="40">
        <v>0</v>
      </c>
      <c r="K8" s="40">
        <v>4</v>
      </c>
      <c r="L8" s="40">
        <v>0</v>
      </c>
      <c r="M8" s="40">
        <v>0</v>
      </c>
      <c r="N8" s="40">
        <v>14</v>
      </c>
      <c r="O8" s="40">
        <v>61</v>
      </c>
      <c r="P8" s="40">
        <v>65</v>
      </c>
      <c r="Q8" s="40">
        <v>58</v>
      </c>
      <c r="R8" s="40">
        <v>4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1">
        <v>0</v>
      </c>
    </row>
    <row r="9" spans="2:28" x14ac:dyDescent="0.25">
      <c r="B9" s="38" t="str">
        <f>'Angazirana aFRR energija'!B9</f>
        <v>06.08.2020</v>
      </c>
      <c r="C9" s="75">
        <f t="shared" si="0"/>
        <v>181</v>
      </c>
      <c r="D9" s="89"/>
      <c r="E9" s="39">
        <v>0</v>
      </c>
      <c r="F9" s="40">
        <v>0</v>
      </c>
      <c r="G9" s="40">
        <v>0</v>
      </c>
      <c r="H9" s="40">
        <v>0</v>
      </c>
      <c r="I9" s="40">
        <v>0</v>
      </c>
      <c r="J9" s="40">
        <v>47</v>
      </c>
      <c r="K9" s="40">
        <v>52</v>
      </c>
      <c r="L9" s="40">
        <v>1</v>
      </c>
      <c r="M9" s="40">
        <v>0</v>
      </c>
      <c r="N9" s="40">
        <v>5</v>
      </c>
      <c r="O9" s="40">
        <v>30</v>
      </c>
      <c r="P9" s="40">
        <v>5</v>
      </c>
      <c r="Q9" s="40">
        <v>5</v>
      </c>
      <c r="R9" s="40">
        <v>5</v>
      </c>
      <c r="S9" s="40">
        <v>29</v>
      </c>
      <c r="T9" s="40">
        <v>2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1">
        <v>0</v>
      </c>
    </row>
    <row r="10" spans="2:28" x14ac:dyDescent="0.25">
      <c r="B10" s="38" t="str">
        <f>'Angazirana aFRR energija'!B10</f>
        <v>07.08.2020</v>
      </c>
      <c r="C10" s="75">
        <f t="shared" si="0"/>
        <v>0</v>
      </c>
      <c r="D10" s="89"/>
      <c r="E10" s="39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1">
        <v>0</v>
      </c>
    </row>
    <row r="11" spans="2:28" x14ac:dyDescent="0.25">
      <c r="B11" s="38" t="str">
        <f>'Angazirana aFRR energija'!B11</f>
        <v>08.08.2020</v>
      </c>
      <c r="C11" s="75">
        <f t="shared" si="0"/>
        <v>0</v>
      </c>
      <c r="D11" s="89"/>
      <c r="E11" s="39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1">
        <v>0</v>
      </c>
    </row>
    <row r="12" spans="2:28" x14ac:dyDescent="0.25">
      <c r="B12" s="38" t="str">
        <f>'Angazirana aFRR energija'!B12</f>
        <v>09.08.2020</v>
      </c>
      <c r="C12" s="75">
        <f t="shared" si="0"/>
        <v>0</v>
      </c>
      <c r="D12" s="89"/>
      <c r="E12" s="39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1">
        <v>0</v>
      </c>
    </row>
    <row r="13" spans="2:28" ht="16.5" customHeight="1" x14ac:dyDescent="0.25">
      <c r="B13" s="38" t="str">
        <f>'Angazirana aFRR energija'!B13</f>
        <v>10.08.2020</v>
      </c>
      <c r="C13" s="75">
        <f t="shared" si="0"/>
        <v>31</v>
      </c>
      <c r="D13" s="89"/>
      <c r="E13" s="39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10</v>
      </c>
      <c r="T13" s="40">
        <v>13</v>
      </c>
      <c r="U13" s="40">
        <v>5</v>
      </c>
      <c r="V13" s="40">
        <v>3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1">
        <v>0</v>
      </c>
    </row>
    <row r="14" spans="2:28" x14ac:dyDescent="0.25">
      <c r="B14" s="38" t="str">
        <f>'Angazirana aFRR energija'!B14</f>
        <v>11.08.2020</v>
      </c>
      <c r="C14" s="75">
        <f t="shared" si="0"/>
        <v>170</v>
      </c>
      <c r="D14" s="89"/>
      <c r="E14" s="39">
        <v>30</v>
      </c>
      <c r="F14" s="40">
        <v>15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35</v>
      </c>
      <c r="S14" s="40">
        <v>12</v>
      </c>
      <c r="T14" s="40">
        <v>15</v>
      </c>
      <c r="U14" s="40">
        <v>33</v>
      </c>
      <c r="V14" s="40">
        <v>5</v>
      </c>
      <c r="W14" s="40">
        <v>1</v>
      </c>
      <c r="X14" s="40">
        <v>0</v>
      </c>
      <c r="Y14" s="40">
        <v>0</v>
      </c>
      <c r="Z14" s="40">
        <v>0</v>
      </c>
      <c r="AA14" s="40">
        <v>20</v>
      </c>
      <c r="AB14" s="41">
        <v>4</v>
      </c>
    </row>
    <row r="15" spans="2:28" x14ac:dyDescent="0.25">
      <c r="B15" s="38" t="str">
        <f>'Angazirana aFRR energija'!B15</f>
        <v>12.08.2020</v>
      </c>
      <c r="C15" s="75">
        <f t="shared" si="0"/>
        <v>96</v>
      </c>
      <c r="D15" s="89"/>
      <c r="E15" s="39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35</v>
      </c>
      <c r="T15" s="40">
        <v>58</v>
      </c>
      <c r="U15" s="40">
        <v>3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1">
        <v>0</v>
      </c>
    </row>
    <row r="16" spans="2:28" x14ac:dyDescent="0.25">
      <c r="B16" s="38" t="str">
        <f>'Angazirana aFRR energija'!B16</f>
        <v>13.08.2020</v>
      </c>
      <c r="C16" s="75">
        <f t="shared" si="0"/>
        <v>66</v>
      </c>
      <c r="D16" s="89"/>
      <c r="E16" s="39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17</v>
      </c>
      <c r="T16" s="40">
        <v>24</v>
      </c>
      <c r="U16" s="40">
        <v>25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1">
        <v>0</v>
      </c>
    </row>
    <row r="17" spans="2:28" x14ac:dyDescent="0.25">
      <c r="B17" s="38" t="str">
        <f>'Angazirana aFRR energija'!B17</f>
        <v>14.08.2020</v>
      </c>
      <c r="C17" s="75">
        <f t="shared" si="0"/>
        <v>118</v>
      </c>
      <c r="D17" s="89"/>
      <c r="E17" s="39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23</v>
      </c>
      <c r="S17" s="40">
        <v>37</v>
      </c>
      <c r="T17" s="40">
        <v>25</v>
      </c>
      <c r="U17" s="40">
        <v>33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1">
        <v>0</v>
      </c>
    </row>
    <row r="18" spans="2:28" x14ac:dyDescent="0.25">
      <c r="B18" s="38" t="str">
        <f>'Angazirana aFRR energija'!B18</f>
        <v>15.08.2020</v>
      </c>
      <c r="C18" s="75">
        <f t="shared" si="0"/>
        <v>937</v>
      </c>
      <c r="D18" s="89"/>
      <c r="E18" s="39">
        <v>4</v>
      </c>
      <c r="F18" s="40">
        <v>5</v>
      </c>
      <c r="G18" s="40">
        <v>2</v>
      </c>
      <c r="H18" s="40">
        <v>0</v>
      </c>
      <c r="I18" s="40">
        <v>0</v>
      </c>
      <c r="J18" s="40">
        <v>0</v>
      </c>
      <c r="K18" s="40">
        <v>3</v>
      </c>
      <c r="L18" s="40">
        <v>0</v>
      </c>
      <c r="M18" s="40">
        <v>21</v>
      </c>
      <c r="N18" s="40">
        <v>43</v>
      </c>
      <c r="O18" s="40">
        <v>38</v>
      </c>
      <c r="P18" s="40">
        <v>45</v>
      </c>
      <c r="Q18" s="40">
        <v>43</v>
      </c>
      <c r="R18" s="40">
        <v>50</v>
      </c>
      <c r="S18" s="40">
        <v>106</v>
      </c>
      <c r="T18" s="40">
        <v>109</v>
      </c>
      <c r="U18" s="40">
        <v>136</v>
      </c>
      <c r="V18" s="40">
        <v>100</v>
      </c>
      <c r="W18" s="40">
        <v>70</v>
      </c>
      <c r="X18" s="40">
        <v>48</v>
      </c>
      <c r="Y18" s="40">
        <v>45</v>
      </c>
      <c r="Z18" s="40">
        <v>41</v>
      </c>
      <c r="AA18" s="40">
        <v>5</v>
      </c>
      <c r="AB18" s="41">
        <v>23</v>
      </c>
    </row>
    <row r="19" spans="2:28" x14ac:dyDescent="0.25">
      <c r="B19" s="38" t="str">
        <f>'Angazirana aFRR energija'!B19</f>
        <v>16.08.2020</v>
      </c>
      <c r="C19" s="75">
        <f t="shared" si="0"/>
        <v>320</v>
      </c>
      <c r="D19" s="89"/>
      <c r="E19" s="39">
        <v>14</v>
      </c>
      <c r="F19" s="40">
        <v>0</v>
      </c>
      <c r="G19" s="40">
        <v>0</v>
      </c>
      <c r="H19" s="40">
        <v>0</v>
      </c>
      <c r="I19" s="40">
        <v>33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11</v>
      </c>
      <c r="S19" s="40">
        <v>20</v>
      </c>
      <c r="T19" s="40">
        <v>20</v>
      </c>
      <c r="U19" s="40">
        <v>20</v>
      </c>
      <c r="V19" s="40">
        <v>25</v>
      </c>
      <c r="W19" s="40">
        <v>25</v>
      </c>
      <c r="X19" s="40">
        <v>20</v>
      </c>
      <c r="Y19" s="40">
        <v>32</v>
      </c>
      <c r="Z19" s="40">
        <v>60</v>
      </c>
      <c r="AA19" s="40">
        <v>5</v>
      </c>
      <c r="AB19" s="41">
        <v>35</v>
      </c>
    </row>
    <row r="20" spans="2:28" x14ac:dyDescent="0.25">
      <c r="B20" s="38" t="str">
        <f>'Angazirana aFRR energija'!B20</f>
        <v>17.08.2020</v>
      </c>
      <c r="C20" s="75">
        <f t="shared" si="0"/>
        <v>895</v>
      </c>
      <c r="D20" s="89"/>
      <c r="E20" s="39">
        <v>27</v>
      </c>
      <c r="F20" s="40">
        <v>3</v>
      </c>
      <c r="G20" s="40">
        <v>0</v>
      </c>
      <c r="H20" s="40">
        <v>0</v>
      </c>
      <c r="I20" s="40">
        <v>0</v>
      </c>
      <c r="J20" s="40">
        <v>7</v>
      </c>
      <c r="K20" s="40">
        <v>40</v>
      </c>
      <c r="L20" s="40">
        <v>0</v>
      </c>
      <c r="M20" s="40">
        <v>30</v>
      </c>
      <c r="N20" s="40">
        <v>64</v>
      </c>
      <c r="O20" s="40">
        <v>5</v>
      </c>
      <c r="P20" s="40">
        <v>22</v>
      </c>
      <c r="Q20" s="40">
        <v>35</v>
      </c>
      <c r="R20" s="40">
        <v>52</v>
      </c>
      <c r="S20" s="40">
        <v>91</v>
      </c>
      <c r="T20" s="40">
        <v>105</v>
      </c>
      <c r="U20" s="40">
        <v>99</v>
      </c>
      <c r="V20" s="40">
        <v>85</v>
      </c>
      <c r="W20" s="40">
        <v>35</v>
      </c>
      <c r="X20" s="40">
        <v>35</v>
      </c>
      <c r="Y20" s="40">
        <v>60</v>
      </c>
      <c r="Z20" s="40">
        <v>35</v>
      </c>
      <c r="AA20" s="40">
        <v>35</v>
      </c>
      <c r="AB20" s="41">
        <v>30</v>
      </c>
    </row>
    <row r="21" spans="2:28" x14ac:dyDescent="0.25">
      <c r="B21" s="38" t="str">
        <f>'Angazirana aFRR energija'!B21</f>
        <v>18.08.2020</v>
      </c>
      <c r="C21" s="75">
        <f t="shared" si="0"/>
        <v>1043</v>
      </c>
      <c r="D21" s="89"/>
      <c r="E21" s="39">
        <v>23</v>
      </c>
      <c r="F21" s="40">
        <v>0</v>
      </c>
      <c r="G21" s="40">
        <v>0</v>
      </c>
      <c r="H21" s="40">
        <v>0</v>
      </c>
      <c r="I21" s="40">
        <v>0</v>
      </c>
      <c r="J21" s="40">
        <v>15</v>
      </c>
      <c r="K21" s="40">
        <v>26</v>
      </c>
      <c r="L21" s="40">
        <v>5</v>
      </c>
      <c r="M21" s="40">
        <v>30</v>
      </c>
      <c r="N21" s="40">
        <v>70</v>
      </c>
      <c r="O21" s="40">
        <v>71</v>
      </c>
      <c r="P21" s="40">
        <v>75</v>
      </c>
      <c r="Q21" s="40">
        <v>45</v>
      </c>
      <c r="R21" s="40">
        <v>39</v>
      </c>
      <c r="S21" s="40">
        <v>93</v>
      </c>
      <c r="T21" s="40">
        <v>95</v>
      </c>
      <c r="U21" s="40">
        <v>85</v>
      </c>
      <c r="V21" s="40">
        <v>76</v>
      </c>
      <c r="W21" s="40">
        <v>39</v>
      </c>
      <c r="X21" s="40">
        <v>34</v>
      </c>
      <c r="Y21" s="40">
        <v>83</v>
      </c>
      <c r="Z21" s="40">
        <v>50</v>
      </c>
      <c r="AA21" s="40">
        <v>51</v>
      </c>
      <c r="AB21" s="41">
        <v>38</v>
      </c>
    </row>
    <row r="22" spans="2:28" x14ac:dyDescent="0.25">
      <c r="B22" s="38" t="str">
        <f>'Angazirana aFRR energija'!B22</f>
        <v>19.08.2020</v>
      </c>
      <c r="C22" s="75">
        <f t="shared" si="0"/>
        <v>163</v>
      </c>
      <c r="D22" s="89"/>
      <c r="E22" s="39">
        <v>39</v>
      </c>
      <c r="F22" s="40">
        <v>11</v>
      </c>
      <c r="G22" s="40">
        <v>0</v>
      </c>
      <c r="H22" s="40">
        <v>0</v>
      </c>
      <c r="I22" s="40">
        <v>0</v>
      </c>
      <c r="J22" s="40">
        <v>38</v>
      </c>
      <c r="K22" s="40">
        <v>2</v>
      </c>
      <c r="L22" s="40">
        <v>0</v>
      </c>
      <c r="M22" s="40">
        <v>3</v>
      </c>
      <c r="N22" s="40">
        <v>0</v>
      </c>
      <c r="O22" s="40">
        <v>0</v>
      </c>
      <c r="P22" s="40">
        <v>8</v>
      </c>
      <c r="Q22" s="40">
        <v>25</v>
      </c>
      <c r="R22" s="40">
        <v>5</v>
      </c>
      <c r="S22" s="40">
        <v>5</v>
      </c>
      <c r="T22" s="40">
        <v>18</v>
      </c>
      <c r="U22" s="40">
        <v>9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1">
        <v>0</v>
      </c>
    </row>
    <row r="23" spans="2:28" x14ac:dyDescent="0.25">
      <c r="B23" s="38" t="str">
        <f>'Angazirana aFRR energija'!B23</f>
        <v>20.08.2020</v>
      </c>
      <c r="C23" s="75">
        <f t="shared" si="0"/>
        <v>220</v>
      </c>
      <c r="D23" s="89"/>
      <c r="E23" s="39">
        <v>2</v>
      </c>
      <c r="F23" s="40">
        <v>0</v>
      </c>
      <c r="G23" s="40">
        <v>0</v>
      </c>
      <c r="H23" s="40">
        <v>0</v>
      </c>
      <c r="I23" s="40">
        <v>0</v>
      </c>
      <c r="J23" s="40">
        <v>4</v>
      </c>
      <c r="K23" s="40">
        <v>5</v>
      </c>
      <c r="L23" s="40">
        <v>0</v>
      </c>
      <c r="M23" s="40">
        <v>12</v>
      </c>
      <c r="N23" s="40">
        <v>40</v>
      </c>
      <c r="O23" s="40">
        <v>5</v>
      </c>
      <c r="P23" s="40">
        <v>5</v>
      </c>
      <c r="Q23" s="40">
        <v>5</v>
      </c>
      <c r="R23" s="40">
        <v>5</v>
      </c>
      <c r="S23" s="40">
        <v>17</v>
      </c>
      <c r="T23" s="40">
        <v>15</v>
      </c>
      <c r="U23" s="40">
        <v>4</v>
      </c>
      <c r="V23" s="40">
        <v>0</v>
      </c>
      <c r="W23" s="40">
        <v>0</v>
      </c>
      <c r="X23" s="40">
        <v>9</v>
      </c>
      <c r="Y23" s="40">
        <v>25</v>
      </c>
      <c r="Z23" s="40">
        <v>25</v>
      </c>
      <c r="AA23" s="40">
        <v>25</v>
      </c>
      <c r="AB23" s="41">
        <v>17</v>
      </c>
    </row>
    <row r="24" spans="2:28" x14ac:dyDescent="0.25">
      <c r="B24" s="38" t="str">
        <f>'Angazirana aFRR energija'!B24</f>
        <v>21.08.2020</v>
      </c>
      <c r="C24" s="75">
        <f t="shared" si="0"/>
        <v>475</v>
      </c>
      <c r="D24" s="89"/>
      <c r="E24" s="39">
        <v>25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27</v>
      </c>
      <c r="M24" s="40">
        <v>5</v>
      </c>
      <c r="N24" s="40">
        <v>40</v>
      </c>
      <c r="O24" s="40">
        <v>5</v>
      </c>
      <c r="P24" s="40">
        <v>5</v>
      </c>
      <c r="Q24" s="40">
        <v>60</v>
      </c>
      <c r="R24" s="40">
        <v>19</v>
      </c>
      <c r="S24" s="40">
        <v>16</v>
      </c>
      <c r="T24" s="40">
        <v>23</v>
      </c>
      <c r="U24" s="40">
        <v>15</v>
      </c>
      <c r="V24" s="40">
        <v>10</v>
      </c>
      <c r="W24" s="40">
        <v>35</v>
      </c>
      <c r="X24" s="40">
        <v>35</v>
      </c>
      <c r="Y24" s="40">
        <v>47</v>
      </c>
      <c r="Z24" s="40">
        <v>74</v>
      </c>
      <c r="AA24" s="40">
        <v>25</v>
      </c>
      <c r="AB24" s="41">
        <v>9</v>
      </c>
    </row>
    <row r="25" spans="2:28" x14ac:dyDescent="0.25">
      <c r="B25" s="38" t="str">
        <f>'Angazirana aFRR energija'!B25</f>
        <v>22.08.2020</v>
      </c>
      <c r="C25" s="75">
        <f t="shared" si="0"/>
        <v>613</v>
      </c>
      <c r="D25" s="89"/>
      <c r="E25" s="39">
        <v>4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28</v>
      </c>
      <c r="O25" s="40">
        <v>2</v>
      </c>
      <c r="P25" s="40">
        <v>6</v>
      </c>
      <c r="Q25" s="40">
        <v>12</v>
      </c>
      <c r="R25" s="40">
        <v>0</v>
      </c>
      <c r="S25" s="40">
        <v>53</v>
      </c>
      <c r="T25" s="40">
        <v>85</v>
      </c>
      <c r="U25" s="40">
        <v>68</v>
      </c>
      <c r="V25" s="40">
        <v>43</v>
      </c>
      <c r="W25" s="40">
        <v>27</v>
      </c>
      <c r="X25" s="40">
        <v>42</v>
      </c>
      <c r="Y25" s="40">
        <v>85</v>
      </c>
      <c r="Z25" s="40">
        <v>69</v>
      </c>
      <c r="AA25" s="40">
        <v>62</v>
      </c>
      <c r="AB25" s="41">
        <v>27</v>
      </c>
    </row>
    <row r="26" spans="2:28" x14ac:dyDescent="0.25">
      <c r="B26" s="38" t="str">
        <f>'Angazirana aFRR energija'!B26</f>
        <v>23.08.2020</v>
      </c>
      <c r="C26" s="75">
        <f t="shared" si="0"/>
        <v>887</v>
      </c>
      <c r="D26" s="89"/>
      <c r="E26" s="39">
        <v>14</v>
      </c>
      <c r="F26" s="40">
        <v>25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12</v>
      </c>
      <c r="O26" s="40">
        <v>33</v>
      </c>
      <c r="P26" s="40">
        <v>63</v>
      </c>
      <c r="Q26" s="40">
        <v>56</v>
      </c>
      <c r="R26" s="40">
        <v>75</v>
      </c>
      <c r="S26" s="40">
        <v>78</v>
      </c>
      <c r="T26" s="40">
        <v>85</v>
      </c>
      <c r="U26" s="40">
        <v>63</v>
      </c>
      <c r="V26" s="40">
        <v>63</v>
      </c>
      <c r="W26" s="40">
        <v>63</v>
      </c>
      <c r="X26" s="40">
        <v>63</v>
      </c>
      <c r="Y26" s="40">
        <v>40</v>
      </c>
      <c r="Z26" s="40">
        <v>55</v>
      </c>
      <c r="AA26" s="40">
        <v>61</v>
      </c>
      <c r="AB26" s="41">
        <v>38</v>
      </c>
    </row>
    <row r="27" spans="2:28" x14ac:dyDescent="0.25">
      <c r="B27" s="38" t="str">
        <f>'Angazirana aFRR energija'!B27</f>
        <v>24.08.2020</v>
      </c>
      <c r="C27" s="75">
        <f t="shared" si="0"/>
        <v>662</v>
      </c>
      <c r="D27" s="89"/>
      <c r="E27" s="39">
        <v>19</v>
      </c>
      <c r="F27" s="40">
        <v>0</v>
      </c>
      <c r="G27" s="40">
        <v>0</v>
      </c>
      <c r="H27" s="40">
        <v>0</v>
      </c>
      <c r="I27" s="40">
        <v>0</v>
      </c>
      <c r="J27" s="40">
        <v>7</v>
      </c>
      <c r="K27" s="40">
        <v>25</v>
      </c>
      <c r="L27" s="40">
        <v>1</v>
      </c>
      <c r="M27" s="40">
        <v>0</v>
      </c>
      <c r="N27" s="40">
        <v>0</v>
      </c>
      <c r="O27" s="40">
        <v>0</v>
      </c>
      <c r="P27" s="40">
        <v>0</v>
      </c>
      <c r="Q27" s="40">
        <v>15</v>
      </c>
      <c r="R27" s="40">
        <v>55</v>
      </c>
      <c r="S27" s="40">
        <v>66</v>
      </c>
      <c r="T27" s="40">
        <v>97</v>
      </c>
      <c r="U27" s="40">
        <v>33</v>
      </c>
      <c r="V27" s="40">
        <v>71</v>
      </c>
      <c r="W27" s="40">
        <v>26</v>
      </c>
      <c r="X27" s="40">
        <v>27</v>
      </c>
      <c r="Y27" s="40">
        <v>59</v>
      </c>
      <c r="Z27" s="40">
        <v>63</v>
      </c>
      <c r="AA27" s="40">
        <v>63</v>
      </c>
      <c r="AB27" s="41">
        <v>35</v>
      </c>
    </row>
    <row r="28" spans="2:28" x14ac:dyDescent="0.25">
      <c r="B28" s="38" t="str">
        <f>'Angazirana aFRR energija'!B28</f>
        <v>25.08.2020</v>
      </c>
      <c r="C28" s="75">
        <f t="shared" si="0"/>
        <v>8</v>
      </c>
      <c r="D28" s="89"/>
      <c r="E28" s="39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2</v>
      </c>
      <c r="N28" s="40">
        <v>5</v>
      </c>
      <c r="O28" s="40">
        <v>1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1">
        <v>0</v>
      </c>
    </row>
    <row r="29" spans="2:28" x14ac:dyDescent="0.25">
      <c r="B29" s="38" t="str">
        <f>'Angazirana aFRR energija'!B29</f>
        <v>26.08.2020</v>
      </c>
      <c r="C29" s="75">
        <f t="shared" si="0"/>
        <v>0</v>
      </c>
      <c r="D29" s="89"/>
      <c r="E29" s="39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1">
        <v>0</v>
      </c>
    </row>
    <row r="30" spans="2:28" x14ac:dyDescent="0.25">
      <c r="B30" s="38" t="str">
        <f>'Angazirana aFRR energija'!B30</f>
        <v>27.08.2020</v>
      </c>
      <c r="C30" s="75">
        <f t="shared" si="0"/>
        <v>367</v>
      </c>
      <c r="D30" s="89"/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3</v>
      </c>
      <c r="L30" s="40">
        <v>1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13</v>
      </c>
      <c r="T30" s="40">
        <v>25</v>
      </c>
      <c r="U30" s="40">
        <v>25</v>
      </c>
      <c r="V30" s="40">
        <v>50</v>
      </c>
      <c r="W30" s="40">
        <v>50</v>
      </c>
      <c r="X30" s="40">
        <v>50</v>
      </c>
      <c r="Y30" s="40">
        <v>25</v>
      </c>
      <c r="Z30" s="40">
        <v>25</v>
      </c>
      <c r="AA30" s="40">
        <v>25</v>
      </c>
      <c r="AB30" s="41">
        <v>75</v>
      </c>
    </row>
    <row r="31" spans="2:28" x14ac:dyDescent="0.25">
      <c r="B31" s="38" t="str">
        <f>'Angazirana aFRR energija'!B31</f>
        <v>28.08.2020</v>
      </c>
      <c r="C31" s="75">
        <f t="shared" si="0"/>
        <v>137</v>
      </c>
      <c r="D31" s="89"/>
      <c r="E31" s="39">
        <v>43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16</v>
      </c>
      <c r="V31" s="40">
        <v>5</v>
      </c>
      <c r="W31" s="40">
        <v>0</v>
      </c>
      <c r="X31" s="40">
        <v>4</v>
      </c>
      <c r="Y31" s="40">
        <v>30</v>
      </c>
      <c r="Z31" s="40">
        <v>6</v>
      </c>
      <c r="AA31" s="40">
        <v>25</v>
      </c>
      <c r="AB31" s="41">
        <v>8</v>
      </c>
    </row>
    <row r="32" spans="2:28" x14ac:dyDescent="0.25">
      <c r="B32" s="38" t="str">
        <f>'Angazirana aFRR energija'!B32</f>
        <v>29.08.2020</v>
      </c>
      <c r="C32" s="75">
        <f t="shared" si="0"/>
        <v>529</v>
      </c>
      <c r="D32" s="89"/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5</v>
      </c>
      <c r="P32" s="40">
        <v>24</v>
      </c>
      <c r="Q32" s="40">
        <v>30</v>
      </c>
      <c r="R32" s="40">
        <v>15</v>
      </c>
      <c r="S32" s="40">
        <v>88</v>
      </c>
      <c r="T32" s="40">
        <v>56</v>
      </c>
      <c r="U32" s="40">
        <v>50</v>
      </c>
      <c r="V32" s="40">
        <v>48</v>
      </c>
      <c r="W32" s="40">
        <v>48</v>
      </c>
      <c r="X32" s="40">
        <v>30</v>
      </c>
      <c r="Y32" s="40">
        <v>51</v>
      </c>
      <c r="Z32" s="40">
        <v>40</v>
      </c>
      <c r="AA32" s="40">
        <v>29</v>
      </c>
      <c r="AB32" s="41">
        <v>15</v>
      </c>
    </row>
    <row r="33" spans="2:33" x14ac:dyDescent="0.25">
      <c r="B33" s="38" t="str">
        <f>'Angazirana aFRR energija'!B33</f>
        <v>30.08.2020</v>
      </c>
      <c r="C33" s="75">
        <f t="shared" si="0"/>
        <v>59</v>
      </c>
      <c r="D33" s="89"/>
      <c r="E33" s="39">
        <v>35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9</v>
      </c>
      <c r="Y33" s="40">
        <v>13</v>
      </c>
      <c r="Z33" s="40">
        <v>2</v>
      </c>
      <c r="AA33" s="40">
        <v>0</v>
      </c>
      <c r="AB33" s="41">
        <v>0</v>
      </c>
    </row>
    <row r="34" spans="2:33" x14ac:dyDescent="0.25">
      <c r="B34" s="42" t="str">
        <f>'Angazirana aFRR energija'!B34</f>
        <v>31.08.2020</v>
      </c>
      <c r="C34" s="77">
        <f>SUM(E34:AB34)</f>
        <v>291</v>
      </c>
      <c r="D34" s="100"/>
      <c r="E34" s="57">
        <v>0</v>
      </c>
      <c r="F34" s="43">
        <v>0</v>
      </c>
      <c r="G34" s="43">
        <v>0</v>
      </c>
      <c r="H34" s="43">
        <v>0</v>
      </c>
      <c r="I34" s="43">
        <v>0</v>
      </c>
      <c r="J34" s="43">
        <v>4</v>
      </c>
      <c r="K34" s="43">
        <v>25</v>
      </c>
      <c r="L34" s="43">
        <v>1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11</v>
      </c>
      <c r="T34" s="43">
        <v>35</v>
      </c>
      <c r="U34" s="43">
        <v>23</v>
      </c>
      <c r="V34" s="43">
        <v>0</v>
      </c>
      <c r="W34" s="43">
        <v>3</v>
      </c>
      <c r="X34" s="43">
        <v>55</v>
      </c>
      <c r="Y34" s="43">
        <v>53</v>
      </c>
      <c r="Z34" s="43">
        <v>30</v>
      </c>
      <c r="AA34" s="43">
        <v>30</v>
      </c>
      <c r="AB34" s="44">
        <v>21</v>
      </c>
    </row>
    <row r="37" spans="2:33" s="58" customFormat="1" ht="25.5" customHeight="1" x14ac:dyDescent="0.35">
      <c r="B37" s="91" t="s">
        <v>39</v>
      </c>
      <c r="C37" s="81" t="s">
        <v>40</v>
      </c>
      <c r="D37" s="82"/>
      <c r="E37" s="85" t="s">
        <v>78</v>
      </c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7"/>
      <c r="AG37" s="58" t="s">
        <v>36</v>
      </c>
    </row>
    <row r="38" spans="2:33" ht="15.75" customHeight="1" x14ac:dyDescent="0.25">
      <c r="B38" s="92"/>
      <c r="C38" s="83"/>
      <c r="D38" s="84"/>
      <c r="E38" s="35" t="s">
        <v>23</v>
      </c>
      <c r="F38" s="36" t="s">
        <v>22</v>
      </c>
      <c r="G38" s="36" t="s">
        <v>21</v>
      </c>
      <c r="H38" s="36" t="s">
        <v>20</v>
      </c>
      <c r="I38" s="36" t="s">
        <v>19</v>
      </c>
      <c r="J38" s="36" t="s">
        <v>18</v>
      </c>
      <c r="K38" s="36" t="s">
        <v>17</v>
      </c>
      <c r="L38" s="36" t="s">
        <v>16</v>
      </c>
      <c r="M38" s="36" t="s">
        <v>15</v>
      </c>
      <c r="N38" s="36" t="s">
        <v>14</v>
      </c>
      <c r="O38" s="36" t="s">
        <v>13</v>
      </c>
      <c r="P38" s="36" t="s">
        <v>12</v>
      </c>
      <c r="Q38" s="36" t="s">
        <v>11</v>
      </c>
      <c r="R38" s="36" t="s">
        <v>10</v>
      </c>
      <c r="S38" s="36" t="s">
        <v>9</v>
      </c>
      <c r="T38" s="36" t="s">
        <v>8</v>
      </c>
      <c r="U38" s="36" t="s">
        <v>7</v>
      </c>
      <c r="V38" s="36" t="s">
        <v>6</v>
      </c>
      <c r="W38" s="36" t="s">
        <v>5</v>
      </c>
      <c r="X38" s="36" t="s">
        <v>4</v>
      </c>
      <c r="Y38" s="36" t="s">
        <v>3</v>
      </c>
      <c r="Z38" s="36" t="s">
        <v>2</v>
      </c>
      <c r="AA38" s="36" t="s">
        <v>1</v>
      </c>
      <c r="AB38" s="37" t="s">
        <v>0</v>
      </c>
    </row>
    <row r="39" spans="2:33" x14ac:dyDescent="0.25">
      <c r="B39" s="38" t="str">
        <f>B4</f>
        <v>01.08.2020</v>
      </c>
      <c r="C39" s="75">
        <f>SUM(E39:AB39)</f>
        <v>0</v>
      </c>
      <c r="D39" s="89"/>
      <c r="E39" s="39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1">
        <v>0</v>
      </c>
    </row>
    <row r="40" spans="2:33" x14ac:dyDescent="0.25">
      <c r="B40" s="38" t="str">
        <f t="shared" ref="B40:B69" si="1">B5</f>
        <v>02.08.2020</v>
      </c>
      <c r="C40" s="75">
        <f t="shared" ref="C40:C68" si="2">SUM(E40:AB40)</f>
        <v>0</v>
      </c>
      <c r="D40" s="76"/>
      <c r="E40" s="39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1">
        <v>0</v>
      </c>
    </row>
    <row r="41" spans="2:33" x14ac:dyDescent="0.25">
      <c r="B41" s="38" t="str">
        <f t="shared" si="1"/>
        <v>03.08.2020</v>
      </c>
      <c r="C41" s="75">
        <f t="shared" si="2"/>
        <v>0</v>
      </c>
      <c r="D41" s="76"/>
      <c r="E41" s="39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1">
        <v>0</v>
      </c>
    </row>
    <row r="42" spans="2:33" x14ac:dyDescent="0.25">
      <c r="B42" s="38" t="str">
        <f t="shared" si="1"/>
        <v>04.08.2020</v>
      </c>
      <c r="C42" s="75">
        <f t="shared" si="2"/>
        <v>0</v>
      </c>
      <c r="D42" s="76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1">
        <v>0</v>
      </c>
    </row>
    <row r="43" spans="2:33" x14ac:dyDescent="0.25">
      <c r="B43" s="38" t="str">
        <f t="shared" si="1"/>
        <v>05.08.2020</v>
      </c>
      <c r="C43" s="75">
        <f t="shared" si="2"/>
        <v>-137</v>
      </c>
      <c r="D43" s="76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-1</v>
      </c>
      <c r="L43" s="40">
        <v>-2</v>
      </c>
      <c r="M43" s="40">
        <v>-19</v>
      </c>
      <c r="N43" s="40">
        <v>-11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-12</v>
      </c>
      <c r="U43" s="40">
        <v>-31</v>
      </c>
      <c r="V43" s="40">
        <v>-50</v>
      </c>
      <c r="W43" s="40">
        <v>-11</v>
      </c>
      <c r="X43" s="40">
        <v>0</v>
      </c>
      <c r="Y43" s="40">
        <v>0</v>
      </c>
      <c r="Z43" s="40">
        <v>0</v>
      </c>
      <c r="AA43" s="40">
        <v>0</v>
      </c>
      <c r="AB43" s="41">
        <v>0</v>
      </c>
    </row>
    <row r="44" spans="2:33" x14ac:dyDescent="0.25">
      <c r="B44" s="38" t="str">
        <f t="shared" si="1"/>
        <v>06.08.2020</v>
      </c>
      <c r="C44" s="75">
        <f t="shared" si="2"/>
        <v>-180</v>
      </c>
      <c r="D44" s="76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-14</v>
      </c>
      <c r="U44" s="40">
        <v>-35</v>
      </c>
      <c r="V44" s="40">
        <v>-25</v>
      </c>
      <c r="W44" s="40">
        <v>-25</v>
      </c>
      <c r="X44" s="40">
        <v>-23</v>
      </c>
      <c r="Y44" s="40">
        <v>0</v>
      </c>
      <c r="Z44" s="40">
        <v>-5</v>
      </c>
      <c r="AA44" s="40">
        <v>-25</v>
      </c>
      <c r="AB44" s="41">
        <v>-28</v>
      </c>
    </row>
    <row r="45" spans="2:33" ht="16.5" customHeight="1" x14ac:dyDescent="0.25">
      <c r="B45" s="38" t="str">
        <f t="shared" si="1"/>
        <v>07.08.2020</v>
      </c>
      <c r="C45" s="75">
        <f t="shared" si="2"/>
        <v>-707</v>
      </c>
      <c r="D45" s="76"/>
      <c r="E45" s="39">
        <v>-23</v>
      </c>
      <c r="F45" s="40">
        <v>-50</v>
      </c>
      <c r="G45" s="40">
        <v>-50</v>
      </c>
      <c r="H45" s="40">
        <v>-50</v>
      </c>
      <c r="I45" s="40">
        <v>-50</v>
      </c>
      <c r="J45" s="40">
        <v>-50</v>
      </c>
      <c r="K45" s="40">
        <v>-50</v>
      </c>
      <c r="L45" s="40">
        <v>-26</v>
      </c>
      <c r="M45" s="40">
        <v>-45</v>
      </c>
      <c r="N45" s="40">
        <v>-27</v>
      </c>
      <c r="O45" s="40">
        <v>-25</v>
      </c>
      <c r="P45" s="40">
        <v>-25</v>
      </c>
      <c r="Q45" s="40">
        <v>-25</v>
      </c>
      <c r="R45" s="40">
        <v>-25</v>
      </c>
      <c r="S45" s="40">
        <v>-25</v>
      </c>
      <c r="T45" s="40">
        <v>-25</v>
      </c>
      <c r="U45" s="40">
        <v>-33</v>
      </c>
      <c r="V45" s="40">
        <v>-40</v>
      </c>
      <c r="W45" s="40">
        <v>-25</v>
      </c>
      <c r="X45" s="40">
        <v>-36</v>
      </c>
      <c r="Y45" s="40">
        <v>-2</v>
      </c>
      <c r="Z45" s="40">
        <v>0</v>
      </c>
      <c r="AA45" s="40">
        <v>0</v>
      </c>
      <c r="AB45" s="41">
        <v>0</v>
      </c>
    </row>
    <row r="46" spans="2:33" x14ac:dyDescent="0.25">
      <c r="B46" s="38" t="str">
        <f t="shared" si="1"/>
        <v>08.08.2020</v>
      </c>
      <c r="C46" s="75">
        <f t="shared" si="2"/>
        <v>-644</v>
      </c>
      <c r="D46" s="76"/>
      <c r="E46" s="39">
        <v>0</v>
      </c>
      <c r="F46" s="40">
        <v>-9</v>
      </c>
      <c r="G46" s="40">
        <v>-33</v>
      </c>
      <c r="H46" s="40">
        <v>-50</v>
      </c>
      <c r="I46" s="40">
        <v>-50</v>
      </c>
      <c r="J46" s="40">
        <v>-42</v>
      </c>
      <c r="K46" s="40">
        <v>-25</v>
      </c>
      <c r="L46" s="40">
        <v>-25</v>
      </c>
      <c r="M46" s="40">
        <v>-25</v>
      </c>
      <c r="N46" s="40">
        <v>-25</v>
      </c>
      <c r="O46" s="40">
        <v>-25</v>
      </c>
      <c r="P46" s="40">
        <v>-23</v>
      </c>
      <c r="Q46" s="40">
        <v>0</v>
      </c>
      <c r="R46" s="40">
        <v>0</v>
      </c>
      <c r="S46" s="40">
        <v>0</v>
      </c>
      <c r="T46" s="40">
        <v>-18</v>
      </c>
      <c r="U46" s="40">
        <v>-35</v>
      </c>
      <c r="V46" s="40">
        <v>-47</v>
      </c>
      <c r="W46" s="40">
        <v>-50</v>
      </c>
      <c r="X46" s="40">
        <v>-36</v>
      </c>
      <c r="Y46" s="40">
        <v>0</v>
      </c>
      <c r="Z46" s="40">
        <v>-26</v>
      </c>
      <c r="AA46" s="40">
        <v>-50</v>
      </c>
      <c r="AB46" s="41">
        <v>-50</v>
      </c>
    </row>
    <row r="47" spans="2:33" x14ac:dyDescent="0.25">
      <c r="B47" s="38" t="str">
        <f t="shared" si="1"/>
        <v>09.08.2020</v>
      </c>
      <c r="C47" s="75">
        <f t="shared" si="2"/>
        <v>-1171</v>
      </c>
      <c r="D47" s="76"/>
      <c r="E47" s="39">
        <v>-50</v>
      </c>
      <c r="F47" s="40">
        <v>-50</v>
      </c>
      <c r="G47" s="40">
        <v>-46</v>
      </c>
      <c r="H47" s="40">
        <v>-50</v>
      </c>
      <c r="I47" s="40">
        <v>-50</v>
      </c>
      <c r="J47" s="40">
        <v>-50</v>
      </c>
      <c r="K47" s="40">
        <v>-50</v>
      </c>
      <c r="L47" s="40">
        <v>-50</v>
      </c>
      <c r="M47" s="40">
        <v>-50</v>
      </c>
      <c r="N47" s="40">
        <v>-25</v>
      </c>
      <c r="O47" s="40">
        <v>-50</v>
      </c>
      <c r="P47" s="40">
        <v>-50</v>
      </c>
      <c r="Q47" s="40">
        <v>-50</v>
      </c>
      <c r="R47" s="40">
        <v>-50</v>
      </c>
      <c r="S47" s="40">
        <v>-50</v>
      </c>
      <c r="T47" s="40">
        <v>-50</v>
      </c>
      <c r="U47" s="40">
        <v>-50</v>
      </c>
      <c r="V47" s="40">
        <v>-50</v>
      </c>
      <c r="W47" s="40">
        <v>-50</v>
      </c>
      <c r="X47" s="40">
        <v>-50</v>
      </c>
      <c r="Y47" s="40">
        <v>-50</v>
      </c>
      <c r="Z47" s="40">
        <v>-50</v>
      </c>
      <c r="AA47" s="40">
        <v>-50</v>
      </c>
      <c r="AB47" s="41">
        <v>-50</v>
      </c>
    </row>
    <row r="48" spans="2:33" x14ac:dyDescent="0.25">
      <c r="B48" s="38" t="str">
        <f t="shared" si="1"/>
        <v>10.08.2020</v>
      </c>
      <c r="C48" s="75">
        <f t="shared" si="2"/>
        <v>-335</v>
      </c>
      <c r="D48" s="76"/>
      <c r="E48" s="39">
        <v>-25</v>
      </c>
      <c r="F48" s="40">
        <v>-25</v>
      </c>
      <c r="G48" s="40">
        <v>-50</v>
      </c>
      <c r="H48" s="40">
        <v>-50</v>
      </c>
      <c r="I48" s="40">
        <v>-50</v>
      </c>
      <c r="J48" s="40">
        <v>-25</v>
      </c>
      <c r="K48" s="40">
        <v>-15</v>
      </c>
      <c r="L48" s="40">
        <v>0</v>
      </c>
      <c r="M48" s="40">
        <v>-18</v>
      </c>
      <c r="N48" s="40">
        <v>-25</v>
      </c>
      <c r="O48" s="40">
        <v>-44</v>
      </c>
      <c r="P48" s="40">
        <v>-8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0</v>
      </c>
      <c r="Y48" s="40">
        <v>0</v>
      </c>
      <c r="Z48" s="40">
        <v>0</v>
      </c>
      <c r="AA48" s="40">
        <v>0</v>
      </c>
      <c r="AB48" s="41">
        <v>0</v>
      </c>
    </row>
    <row r="49" spans="2:28" x14ac:dyDescent="0.25">
      <c r="B49" s="38" t="str">
        <f t="shared" si="1"/>
        <v>11.08.2020</v>
      </c>
      <c r="C49" s="75">
        <f t="shared" si="2"/>
        <v>-259</v>
      </c>
      <c r="D49" s="76"/>
      <c r="E49" s="39">
        <v>0</v>
      </c>
      <c r="F49" s="40">
        <v>0</v>
      </c>
      <c r="G49" s="40">
        <v>0</v>
      </c>
      <c r="H49" s="40">
        <v>-12</v>
      </c>
      <c r="I49" s="40">
        <v>-25</v>
      </c>
      <c r="J49" s="40">
        <v>-25</v>
      </c>
      <c r="K49" s="40">
        <v>-48</v>
      </c>
      <c r="L49" s="40">
        <v>-50</v>
      </c>
      <c r="M49" s="40">
        <v>-45</v>
      </c>
      <c r="N49" s="40">
        <v>-25</v>
      </c>
      <c r="O49" s="40">
        <v>-25</v>
      </c>
      <c r="P49" s="40">
        <v>-4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40">
        <v>0</v>
      </c>
      <c r="X49" s="40">
        <v>0</v>
      </c>
      <c r="Y49" s="40">
        <v>0</v>
      </c>
      <c r="Z49" s="40">
        <v>0</v>
      </c>
      <c r="AA49" s="40">
        <v>0</v>
      </c>
      <c r="AB49" s="41">
        <v>0</v>
      </c>
    </row>
    <row r="50" spans="2:28" x14ac:dyDescent="0.25">
      <c r="B50" s="38" t="str">
        <f t="shared" si="1"/>
        <v>12.08.2020</v>
      </c>
      <c r="C50" s="75">
        <f t="shared" si="2"/>
        <v>-205</v>
      </c>
      <c r="D50" s="76"/>
      <c r="E50" s="39">
        <v>-6</v>
      </c>
      <c r="F50" s="40">
        <v>-25</v>
      </c>
      <c r="G50" s="40">
        <v>-25</v>
      </c>
      <c r="H50" s="40">
        <v>-25</v>
      </c>
      <c r="I50" s="40">
        <v>-25</v>
      </c>
      <c r="J50" s="40">
        <v>-25</v>
      </c>
      <c r="K50" s="40">
        <v>-25</v>
      </c>
      <c r="L50" s="40">
        <v>-25</v>
      </c>
      <c r="M50" s="40">
        <v>-21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40">
        <v>0</v>
      </c>
      <c r="X50" s="40">
        <v>0</v>
      </c>
      <c r="Y50" s="40">
        <v>0</v>
      </c>
      <c r="Z50" s="40">
        <v>0</v>
      </c>
      <c r="AA50" s="40">
        <v>0</v>
      </c>
      <c r="AB50" s="41">
        <v>-3</v>
      </c>
    </row>
    <row r="51" spans="2:28" x14ac:dyDescent="0.25">
      <c r="B51" s="38" t="str">
        <f t="shared" si="1"/>
        <v>13.08.2020</v>
      </c>
      <c r="C51" s="75">
        <f t="shared" si="2"/>
        <v>-393</v>
      </c>
      <c r="D51" s="76"/>
      <c r="E51" s="39">
        <v>0</v>
      </c>
      <c r="F51" s="40">
        <v>-23</v>
      </c>
      <c r="G51" s="40">
        <v>-25</v>
      </c>
      <c r="H51" s="40">
        <v>-25</v>
      </c>
      <c r="I51" s="40">
        <v>-25</v>
      </c>
      <c r="J51" s="40">
        <v>-13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-23</v>
      </c>
      <c r="Q51" s="40">
        <v>-42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  <c r="W51" s="40">
        <v>-19</v>
      </c>
      <c r="X51" s="40">
        <v>-48</v>
      </c>
      <c r="Y51" s="40">
        <v>-50</v>
      </c>
      <c r="Z51" s="40">
        <v>-50</v>
      </c>
      <c r="AA51" s="40">
        <v>-25</v>
      </c>
      <c r="AB51" s="41">
        <v>-25</v>
      </c>
    </row>
    <row r="52" spans="2:28" x14ac:dyDescent="0.25">
      <c r="B52" s="38" t="str">
        <f t="shared" si="1"/>
        <v>14.08.2020</v>
      </c>
      <c r="C52" s="75">
        <f t="shared" si="2"/>
        <v>-333</v>
      </c>
      <c r="D52" s="76"/>
      <c r="E52" s="39">
        <v>0</v>
      </c>
      <c r="F52" s="40">
        <v>0</v>
      </c>
      <c r="G52" s="40">
        <v>-15</v>
      </c>
      <c r="H52" s="40">
        <v>-25</v>
      </c>
      <c r="I52" s="40">
        <v>-50</v>
      </c>
      <c r="J52" s="40">
        <v>-50</v>
      </c>
      <c r="K52" s="40">
        <v>-50</v>
      </c>
      <c r="L52" s="40">
        <v>-50</v>
      </c>
      <c r="M52" s="40">
        <v>-50</v>
      </c>
      <c r="N52" s="40">
        <v>-17</v>
      </c>
      <c r="O52" s="40">
        <v>-13</v>
      </c>
      <c r="P52" s="40">
        <v>-13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1">
        <v>0</v>
      </c>
    </row>
    <row r="53" spans="2:28" ht="15.75" customHeight="1" x14ac:dyDescent="0.25">
      <c r="B53" s="38" t="str">
        <f t="shared" si="1"/>
        <v>15.08.2020</v>
      </c>
      <c r="C53" s="75">
        <f t="shared" si="2"/>
        <v>0</v>
      </c>
      <c r="D53" s="76"/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1">
        <v>0</v>
      </c>
    </row>
    <row r="54" spans="2:28" x14ac:dyDescent="0.25">
      <c r="B54" s="38" t="str">
        <f t="shared" si="1"/>
        <v>16.08.2020</v>
      </c>
      <c r="C54" s="75">
        <f t="shared" si="2"/>
        <v>-68</v>
      </c>
      <c r="D54" s="76"/>
      <c r="E54" s="39">
        <v>0</v>
      </c>
      <c r="F54" s="40">
        <v>-15</v>
      </c>
      <c r="G54" s="40">
        <v>-25</v>
      </c>
      <c r="H54" s="40">
        <v>-25</v>
      </c>
      <c r="I54" s="40">
        <v>-3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1">
        <v>0</v>
      </c>
    </row>
    <row r="55" spans="2:28" x14ac:dyDescent="0.25">
      <c r="B55" s="38" t="str">
        <f t="shared" si="1"/>
        <v>17.08.2020</v>
      </c>
      <c r="C55" s="75">
        <f t="shared" si="2"/>
        <v>0</v>
      </c>
      <c r="D55" s="76"/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1">
        <v>0</v>
      </c>
    </row>
    <row r="56" spans="2:28" x14ac:dyDescent="0.25">
      <c r="B56" s="38" t="str">
        <f t="shared" si="1"/>
        <v>18.08.2020</v>
      </c>
      <c r="C56" s="75">
        <f t="shared" si="2"/>
        <v>0</v>
      </c>
      <c r="D56" s="76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1">
        <v>0</v>
      </c>
    </row>
    <row r="57" spans="2:28" x14ac:dyDescent="0.25">
      <c r="B57" s="38" t="str">
        <f t="shared" si="1"/>
        <v>19.08.2020</v>
      </c>
      <c r="C57" s="75">
        <f t="shared" si="2"/>
        <v>-13</v>
      </c>
      <c r="D57" s="76"/>
      <c r="E57" s="39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-13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  <c r="V57" s="40">
        <v>0</v>
      </c>
      <c r="W57" s="40">
        <v>0</v>
      </c>
      <c r="X57" s="40">
        <v>0</v>
      </c>
      <c r="Y57" s="40">
        <v>0</v>
      </c>
      <c r="Z57" s="40">
        <v>0</v>
      </c>
      <c r="AA57" s="40">
        <v>0</v>
      </c>
      <c r="AB57" s="41">
        <v>0</v>
      </c>
    </row>
    <row r="58" spans="2:28" x14ac:dyDescent="0.25">
      <c r="B58" s="38" t="str">
        <f t="shared" si="1"/>
        <v>20.08.2020</v>
      </c>
      <c r="C58" s="75">
        <f t="shared" si="2"/>
        <v>-28</v>
      </c>
      <c r="D58" s="76"/>
      <c r="E58" s="39">
        <v>0</v>
      </c>
      <c r="F58" s="40">
        <v>-14</v>
      </c>
      <c r="G58" s="40">
        <v>-14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1">
        <v>0</v>
      </c>
    </row>
    <row r="59" spans="2:28" x14ac:dyDescent="0.25">
      <c r="B59" s="38" t="str">
        <f t="shared" si="1"/>
        <v>21.08.2020</v>
      </c>
      <c r="C59" s="75">
        <f t="shared" si="2"/>
        <v>-9</v>
      </c>
      <c r="D59" s="76"/>
      <c r="E59" s="39">
        <v>0</v>
      </c>
      <c r="F59" s="40">
        <v>-9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1">
        <v>0</v>
      </c>
    </row>
    <row r="60" spans="2:28" x14ac:dyDescent="0.25">
      <c r="B60" s="38" t="str">
        <f t="shared" si="1"/>
        <v>22.08.2020</v>
      </c>
      <c r="C60" s="75">
        <f t="shared" si="2"/>
        <v>-7</v>
      </c>
      <c r="D60" s="76"/>
      <c r="E60" s="39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-7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1">
        <v>0</v>
      </c>
    </row>
    <row r="61" spans="2:28" x14ac:dyDescent="0.25">
      <c r="B61" s="38" t="str">
        <f t="shared" si="1"/>
        <v>23.08.2020</v>
      </c>
      <c r="C61" s="75">
        <f t="shared" si="2"/>
        <v>-77</v>
      </c>
      <c r="D61" s="76"/>
      <c r="E61" s="39">
        <v>0</v>
      </c>
      <c r="F61" s="40">
        <v>0</v>
      </c>
      <c r="G61" s="40">
        <v>0</v>
      </c>
      <c r="H61" s="40">
        <v>0</v>
      </c>
      <c r="I61" s="40">
        <v>-17</v>
      </c>
      <c r="J61" s="40">
        <v>-25</v>
      </c>
      <c r="K61" s="40">
        <v>-25</v>
      </c>
      <c r="L61" s="40">
        <v>-10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1">
        <v>0</v>
      </c>
    </row>
    <row r="62" spans="2:28" x14ac:dyDescent="0.25">
      <c r="B62" s="38" t="str">
        <f t="shared" si="1"/>
        <v>24.08.2020</v>
      </c>
      <c r="C62" s="75">
        <f t="shared" si="2"/>
        <v>-70</v>
      </c>
      <c r="D62" s="76"/>
      <c r="E62" s="39">
        <v>0</v>
      </c>
      <c r="F62" s="40">
        <v>0</v>
      </c>
      <c r="G62" s="40">
        <v>-6</v>
      </c>
      <c r="H62" s="40">
        <v>-25</v>
      </c>
      <c r="I62" s="40">
        <v>-25</v>
      </c>
      <c r="J62" s="40">
        <v>-14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0</v>
      </c>
      <c r="Z62" s="40">
        <v>0</v>
      </c>
      <c r="AA62" s="40">
        <v>0</v>
      </c>
      <c r="AB62" s="41">
        <v>0</v>
      </c>
    </row>
    <row r="63" spans="2:28" x14ac:dyDescent="0.25">
      <c r="B63" s="38" t="str">
        <f t="shared" si="1"/>
        <v>25.08.2020</v>
      </c>
      <c r="C63" s="75">
        <f t="shared" si="2"/>
        <v>-368</v>
      </c>
      <c r="D63" s="76"/>
      <c r="E63" s="39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-27</v>
      </c>
      <c r="S63" s="40">
        <v>0</v>
      </c>
      <c r="T63" s="40">
        <v>-8</v>
      </c>
      <c r="U63" s="40">
        <v>-40</v>
      </c>
      <c r="V63" s="40">
        <v>-50</v>
      </c>
      <c r="W63" s="40">
        <v>-50</v>
      </c>
      <c r="X63" s="40">
        <v>-48</v>
      </c>
      <c r="Y63" s="40">
        <v>-5</v>
      </c>
      <c r="Z63" s="40">
        <v>-40</v>
      </c>
      <c r="AA63" s="40">
        <v>-50</v>
      </c>
      <c r="AB63" s="41">
        <v>-50</v>
      </c>
    </row>
    <row r="64" spans="2:28" x14ac:dyDescent="0.25">
      <c r="B64" s="38" t="str">
        <f t="shared" si="1"/>
        <v>26.08.2020</v>
      </c>
      <c r="C64" s="75">
        <f t="shared" si="2"/>
        <v>-536</v>
      </c>
      <c r="D64" s="76"/>
      <c r="E64" s="39">
        <v>-48</v>
      </c>
      <c r="F64" s="40">
        <v>-50</v>
      </c>
      <c r="G64" s="40">
        <v>-50</v>
      </c>
      <c r="H64" s="40">
        <v>-50</v>
      </c>
      <c r="I64" s="40">
        <v>-50</v>
      </c>
      <c r="J64" s="40">
        <v>-26</v>
      </c>
      <c r="K64" s="40">
        <v>0</v>
      </c>
      <c r="L64" s="40">
        <v>-39</v>
      </c>
      <c r="M64" s="40">
        <v>-25</v>
      </c>
      <c r="N64" s="40">
        <v>-25</v>
      </c>
      <c r="O64" s="40">
        <v>-25</v>
      </c>
      <c r="P64" s="40">
        <v>-25</v>
      </c>
      <c r="Q64" s="40">
        <v>-25</v>
      </c>
      <c r="R64" s="40">
        <v>-25</v>
      </c>
      <c r="S64" s="40">
        <v>-25</v>
      </c>
      <c r="T64" s="40">
        <v>-10</v>
      </c>
      <c r="U64" s="40">
        <v>-25</v>
      </c>
      <c r="V64" s="40">
        <v>-13</v>
      </c>
      <c r="W64" s="40">
        <v>0</v>
      </c>
      <c r="X64" s="40">
        <v>0</v>
      </c>
      <c r="Y64" s="40">
        <v>0</v>
      </c>
      <c r="Z64" s="40">
        <v>0</v>
      </c>
      <c r="AA64" s="40">
        <v>0</v>
      </c>
      <c r="AB64" s="41">
        <v>0</v>
      </c>
    </row>
    <row r="65" spans="2:28" x14ac:dyDescent="0.25">
      <c r="B65" s="38" t="str">
        <f t="shared" si="1"/>
        <v>27.08.2020</v>
      </c>
      <c r="C65" s="75">
        <f t="shared" si="2"/>
        <v>0</v>
      </c>
      <c r="D65" s="76"/>
      <c r="E65" s="39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v>0</v>
      </c>
      <c r="V65" s="40">
        <v>0</v>
      </c>
      <c r="W65" s="40">
        <v>0</v>
      </c>
      <c r="X65" s="40">
        <v>0</v>
      </c>
      <c r="Y65" s="40">
        <v>0</v>
      </c>
      <c r="Z65" s="40">
        <v>0</v>
      </c>
      <c r="AA65" s="40">
        <v>0</v>
      </c>
      <c r="AB65" s="41">
        <v>0</v>
      </c>
    </row>
    <row r="66" spans="2:28" x14ac:dyDescent="0.25">
      <c r="B66" s="38" t="str">
        <f t="shared" si="1"/>
        <v>28.08.2020</v>
      </c>
      <c r="C66" s="75">
        <f t="shared" si="2"/>
        <v>-103</v>
      </c>
      <c r="D66" s="76"/>
      <c r="E66" s="39">
        <v>0</v>
      </c>
      <c r="F66" s="40">
        <v>0</v>
      </c>
      <c r="G66" s="40">
        <v>0</v>
      </c>
      <c r="H66" s="40">
        <v>-27</v>
      </c>
      <c r="I66" s="40">
        <v>-50</v>
      </c>
      <c r="J66" s="40">
        <v>-26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>
        <v>0</v>
      </c>
      <c r="Y66" s="40">
        <v>0</v>
      </c>
      <c r="Z66" s="40">
        <v>0</v>
      </c>
      <c r="AA66" s="40">
        <v>0</v>
      </c>
      <c r="AB66" s="41">
        <v>0</v>
      </c>
    </row>
    <row r="67" spans="2:28" x14ac:dyDescent="0.25">
      <c r="B67" s="38" t="str">
        <f t="shared" si="1"/>
        <v>29.08.2020</v>
      </c>
      <c r="C67" s="75">
        <f t="shared" si="2"/>
        <v>0</v>
      </c>
      <c r="D67" s="76"/>
      <c r="E67" s="39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0">
        <v>0</v>
      </c>
      <c r="V67" s="40">
        <v>0</v>
      </c>
      <c r="W67" s="40">
        <v>0</v>
      </c>
      <c r="X67" s="40">
        <v>0</v>
      </c>
      <c r="Y67" s="40">
        <v>0</v>
      </c>
      <c r="Z67" s="40">
        <v>0</v>
      </c>
      <c r="AA67" s="40">
        <v>0</v>
      </c>
      <c r="AB67" s="41">
        <v>0</v>
      </c>
    </row>
    <row r="68" spans="2:28" x14ac:dyDescent="0.25">
      <c r="B68" s="38" t="str">
        <f t="shared" si="1"/>
        <v>30.08.2020</v>
      </c>
      <c r="C68" s="75">
        <f t="shared" si="2"/>
        <v>-163</v>
      </c>
      <c r="D68" s="76"/>
      <c r="E68" s="39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-32</v>
      </c>
      <c r="O68" s="40">
        <v>-50</v>
      </c>
      <c r="P68" s="40">
        <v>-29</v>
      </c>
      <c r="Q68" s="40">
        <v>-20</v>
      </c>
      <c r="R68" s="40">
        <v>0</v>
      </c>
      <c r="S68" s="40">
        <v>0</v>
      </c>
      <c r="T68" s="40">
        <v>0</v>
      </c>
      <c r="U68" s="40">
        <v>0</v>
      </c>
      <c r="V68" s="40">
        <v>0</v>
      </c>
      <c r="W68" s="40">
        <v>0</v>
      </c>
      <c r="X68" s="40">
        <v>0</v>
      </c>
      <c r="Y68" s="40">
        <v>0</v>
      </c>
      <c r="Z68" s="40">
        <v>0</v>
      </c>
      <c r="AA68" s="40">
        <v>-21</v>
      </c>
      <c r="AB68" s="41">
        <v>-11</v>
      </c>
    </row>
    <row r="69" spans="2:28" x14ac:dyDescent="0.25">
      <c r="B69" s="42" t="str">
        <f t="shared" si="1"/>
        <v>31.08.2020</v>
      </c>
      <c r="C69" s="77">
        <f>SUM(E69:AB69)</f>
        <v>-115</v>
      </c>
      <c r="D69" s="78"/>
      <c r="E69" s="57">
        <v>-46</v>
      </c>
      <c r="F69" s="43">
        <v>-23</v>
      </c>
      <c r="G69" s="43">
        <v>-7</v>
      </c>
      <c r="H69" s="43">
        <v>-13</v>
      </c>
      <c r="I69" s="43">
        <v>-13</v>
      </c>
      <c r="J69" s="43">
        <v>-13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0</v>
      </c>
      <c r="Y69" s="43">
        <v>0</v>
      </c>
      <c r="Z69" s="43">
        <v>0</v>
      </c>
      <c r="AA69" s="43">
        <v>0</v>
      </c>
      <c r="AB69" s="44">
        <v>0</v>
      </c>
    </row>
    <row r="72" spans="2:28" ht="29.25" customHeight="1" x14ac:dyDescent="0.35">
      <c r="B72" s="91" t="s">
        <v>39</v>
      </c>
      <c r="C72" s="81" t="s">
        <v>40</v>
      </c>
      <c r="D72" s="82"/>
      <c r="E72" s="85" t="s">
        <v>79</v>
      </c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7"/>
    </row>
    <row r="73" spans="2:28" ht="15.75" customHeight="1" x14ac:dyDescent="0.25">
      <c r="B73" s="92"/>
      <c r="C73" s="83"/>
      <c r="D73" s="84"/>
      <c r="E73" s="35" t="s">
        <v>23</v>
      </c>
      <c r="F73" s="36" t="s">
        <v>22</v>
      </c>
      <c r="G73" s="36" t="s">
        <v>21</v>
      </c>
      <c r="H73" s="36" t="s">
        <v>20</v>
      </c>
      <c r="I73" s="36" t="s">
        <v>19</v>
      </c>
      <c r="J73" s="36" t="s">
        <v>18</v>
      </c>
      <c r="K73" s="36" t="s">
        <v>17</v>
      </c>
      <c r="L73" s="36" t="s">
        <v>16</v>
      </c>
      <c r="M73" s="36" t="s">
        <v>15</v>
      </c>
      <c r="N73" s="36" t="s">
        <v>14</v>
      </c>
      <c r="O73" s="36" t="s">
        <v>13</v>
      </c>
      <c r="P73" s="36" t="s">
        <v>12</v>
      </c>
      <c r="Q73" s="36" t="s">
        <v>11</v>
      </c>
      <c r="R73" s="36" t="s">
        <v>10</v>
      </c>
      <c r="S73" s="36" t="s">
        <v>9</v>
      </c>
      <c r="T73" s="36" t="s">
        <v>8</v>
      </c>
      <c r="U73" s="36" t="s">
        <v>7</v>
      </c>
      <c r="V73" s="36" t="s">
        <v>6</v>
      </c>
      <c r="W73" s="36" t="s">
        <v>5</v>
      </c>
      <c r="X73" s="36" t="s">
        <v>4</v>
      </c>
      <c r="Y73" s="36" t="s">
        <v>3</v>
      </c>
      <c r="Z73" s="36" t="s">
        <v>2</v>
      </c>
      <c r="AA73" s="36" t="s">
        <v>1</v>
      </c>
      <c r="AB73" s="37" t="s">
        <v>0</v>
      </c>
    </row>
    <row r="74" spans="2:28" x14ac:dyDescent="0.25">
      <c r="B74" s="45" t="str">
        <f>B39</f>
        <v>01.08.2020</v>
      </c>
      <c r="C74" s="46">
        <f>SUMIF(E74:AB74,"&gt;0")</f>
        <v>273</v>
      </c>
      <c r="D74" s="59">
        <f>SUMIF(F74:AC74,"&lt;0")</f>
        <v>0</v>
      </c>
      <c r="E74" s="48">
        <f>E4+E39</f>
        <v>18</v>
      </c>
      <c r="F74" s="49">
        <f t="shared" ref="F74:AB74" si="3">F4+F39</f>
        <v>0</v>
      </c>
      <c r="G74" s="49">
        <f t="shared" si="3"/>
        <v>0</v>
      </c>
      <c r="H74" s="49">
        <f t="shared" si="3"/>
        <v>8</v>
      </c>
      <c r="I74" s="49">
        <f t="shared" si="3"/>
        <v>25</v>
      </c>
      <c r="J74" s="49">
        <f t="shared" si="3"/>
        <v>25</v>
      </c>
      <c r="K74" s="49">
        <f t="shared" si="3"/>
        <v>28</v>
      </c>
      <c r="L74" s="49">
        <f t="shared" si="3"/>
        <v>22</v>
      </c>
      <c r="M74" s="49">
        <f t="shared" si="3"/>
        <v>39</v>
      </c>
      <c r="N74" s="49">
        <f t="shared" si="3"/>
        <v>5</v>
      </c>
      <c r="O74" s="49">
        <f t="shared" si="3"/>
        <v>1</v>
      </c>
      <c r="P74" s="49">
        <f t="shared" si="3"/>
        <v>0</v>
      </c>
      <c r="Q74" s="49">
        <f t="shared" si="3"/>
        <v>0</v>
      </c>
      <c r="R74" s="49">
        <f t="shared" si="3"/>
        <v>0</v>
      </c>
      <c r="S74" s="49">
        <f t="shared" si="3"/>
        <v>35</v>
      </c>
      <c r="T74" s="49">
        <f t="shared" si="3"/>
        <v>60</v>
      </c>
      <c r="U74" s="49">
        <f t="shared" si="3"/>
        <v>7</v>
      </c>
      <c r="V74" s="49">
        <f t="shared" si="3"/>
        <v>0</v>
      </c>
      <c r="W74" s="49">
        <f t="shared" si="3"/>
        <v>0</v>
      </c>
      <c r="X74" s="49">
        <f t="shared" si="3"/>
        <v>0</v>
      </c>
      <c r="Y74" s="49">
        <f t="shared" si="3"/>
        <v>0</v>
      </c>
      <c r="Z74" s="49">
        <f t="shared" si="3"/>
        <v>0</v>
      </c>
      <c r="AA74" s="49">
        <f t="shared" si="3"/>
        <v>0</v>
      </c>
      <c r="AB74" s="50">
        <f t="shared" si="3"/>
        <v>0</v>
      </c>
    </row>
    <row r="75" spans="2:28" x14ac:dyDescent="0.25">
      <c r="B75" s="51" t="str">
        <f t="shared" ref="B75:B104" si="4">B40</f>
        <v>02.08.2020</v>
      </c>
      <c r="C75" s="52">
        <f t="shared" ref="C75:C104" si="5">SUMIF(E75:AB75,"&gt;0")</f>
        <v>409</v>
      </c>
      <c r="D75" s="53">
        <f t="shared" ref="D75:D104" si="6">SUMIF(F75:AC75,"&lt;0")</f>
        <v>0</v>
      </c>
      <c r="E75" s="39">
        <f t="shared" ref="E75:AB85" si="7">E5+E40</f>
        <v>0</v>
      </c>
      <c r="F75" s="40">
        <f t="shared" si="7"/>
        <v>0</v>
      </c>
      <c r="G75" s="40">
        <f t="shared" si="7"/>
        <v>0</v>
      </c>
      <c r="H75" s="40">
        <f t="shared" si="7"/>
        <v>0</v>
      </c>
      <c r="I75" s="40">
        <f t="shared" si="7"/>
        <v>0</v>
      </c>
      <c r="J75" s="40">
        <f t="shared" si="7"/>
        <v>0</v>
      </c>
      <c r="K75" s="40">
        <f t="shared" si="7"/>
        <v>0</v>
      </c>
      <c r="L75" s="40">
        <f t="shared" si="7"/>
        <v>9</v>
      </c>
      <c r="M75" s="40">
        <f t="shared" si="7"/>
        <v>0</v>
      </c>
      <c r="N75" s="40">
        <f t="shared" si="7"/>
        <v>3</v>
      </c>
      <c r="O75" s="40">
        <f t="shared" si="7"/>
        <v>5</v>
      </c>
      <c r="P75" s="40">
        <f t="shared" si="7"/>
        <v>30</v>
      </c>
      <c r="Q75" s="40">
        <f t="shared" si="7"/>
        <v>20</v>
      </c>
      <c r="R75" s="40">
        <f t="shared" si="7"/>
        <v>36</v>
      </c>
      <c r="S75" s="40">
        <f t="shared" si="7"/>
        <v>43</v>
      </c>
      <c r="T75" s="40">
        <f t="shared" si="7"/>
        <v>63</v>
      </c>
      <c r="U75" s="40">
        <f t="shared" si="7"/>
        <v>73</v>
      </c>
      <c r="V75" s="40">
        <f t="shared" si="7"/>
        <v>50</v>
      </c>
      <c r="W75" s="40">
        <f t="shared" si="7"/>
        <v>34</v>
      </c>
      <c r="X75" s="40">
        <f t="shared" si="7"/>
        <v>7</v>
      </c>
      <c r="Y75" s="40">
        <f t="shared" si="7"/>
        <v>9</v>
      </c>
      <c r="Z75" s="40">
        <f t="shared" si="7"/>
        <v>25</v>
      </c>
      <c r="AA75" s="40">
        <f t="shared" si="7"/>
        <v>2</v>
      </c>
      <c r="AB75" s="41">
        <f t="shared" si="7"/>
        <v>0</v>
      </c>
    </row>
    <row r="76" spans="2:28" x14ac:dyDescent="0.25">
      <c r="B76" s="51" t="str">
        <f t="shared" si="4"/>
        <v>03.08.2020</v>
      </c>
      <c r="C76" s="52">
        <f t="shared" si="5"/>
        <v>688</v>
      </c>
      <c r="D76" s="53">
        <f t="shared" si="6"/>
        <v>0</v>
      </c>
      <c r="E76" s="39">
        <f t="shared" si="7"/>
        <v>0</v>
      </c>
      <c r="F76" s="40">
        <f t="shared" si="7"/>
        <v>0</v>
      </c>
      <c r="G76" s="40">
        <f t="shared" si="7"/>
        <v>0</v>
      </c>
      <c r="H76" s="40">
        <f t="shared" si="7"/>
        <v>0</v>
      </c>
      <c r="I76" s="40">
        <f t="shared" si="7"/>
        <v>0</v>
      </c>
      <c r="J76" s="40">
        <f t="shared" si="7"/>
        <v>0</v>
      </c>
      <c r="K76" s="40">
        <f t="shared" si="7"/>
        <v>0</v>
      </c>
      <c r="L76" s="40">
        <f t="shared" si="7"/>
        <v>0</v>
      </c>
      <c r="M76" s="40">
        <f t="shared" si="7"/>
        <v>0</v>
      </c>
      <c r="N76" s="40">
        <f t="shared" si="7"/>
        <v>0</v>
      </c>
      <c r="O76" s="40">
        <f t="shared" si="7"/>
        <v>0</v>
      </c>
      <c r="P76" s="40">
        <f t="shared" si="7"/>
        <v>0</v>
      </c>
      <c r="Q76" s="40">
        <f t="shared" si="7"/>
        <v>0</v>
      </c>
      <c r="R76" s="40">
        <f t="shared" si="7"/>
        <v>15</v>
      </c>
      <c r="S76" s="40">
        <f t="shared" si="7"/>
        <v>64</v>
      </c>
      <c r="T76" s="40">
        <f t="shared" si="7"/>
        <v>108</v>
      </c>
      <c r="U76" s="40">
        <f t="shared" si="7"/>
        <v>70</v>
      </c>
      <c r="V76" s="40">
        <f t="shared" si="7"/>
        <v>75</v>
      </c>
      <c r="W76" s="40">
        <f t="shared" si="7"/>
        <v>75</v>
      </c>
      <c r="X76" s="40">
        <f t="shared" si="7"/>
        <v>61</v>
      </c>
      <c r="Y76" s="40">
        <f t="shared" si="7"/>
        <v>44</v>
      </c>
      <c r="Z76" s="40">
        <f t="shared" si="7"/>
        <v>75</v>
      </c>
      <c r="AA76" s="40">
        <f t="shared" si="7"/>
        <v>60</v>
      </c>
      <c r="AB76" s="41">
        <f t="shared" si="7"/>
        <v>41</v>
      </c>
    </row>
    <row r="77" spans="2:28" x14ac:dyDescent="0.25">
      <c r="B77" s="51" t="str">
        <f t="shared" si="4"/>
        <v>04.08.2020</v>
      </c>
      <c r="C77" s="52">
        <f t="shared" si="5"/>
        <v>575</v>
      </c>
      <c r="D77" s="53">
        <f t="shared" si="6"/>
        <v>0</v>
      </c>
      <c r="E77" s="39">
        <f t="shared" si="7"/>
        <v>29</v>
      </c>
      <c r="F77" s="40">
        <f t="shared" si="7"/>
        <v>0</v>
      </c>
      <c r="G77" s="40">
        <f t="shared" si="7"/>
        <v>0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11</v>
      </c>
      <c r="L77" s="40">
        <f t="shared" si="7"/>
        <v>0</v>
      </c>
      <c r="M77" s="40">
        <f t="shared" si="7"/>
        <v>0</v>
      </c>
      <c r="N77" s="40">
        <f t="shared" si="7"/>
        <v>2</v>
      </c>
      <c r="O77" s="40">
        <f t="shared" si="7"/>
        <v>5</v>
      </c>
      <c r="P77" s="40">
        <f t="shared" si="7"/>
        <v>8</v>
      </c>
      <c r="Q77" s="40">
        <f t="shared" si="7"/>
        <v>30</v>
      </c>
      <c r="R77" s="40">
        <f t="shared" si="7"/>
        <v>61</v>
      </c>
      <c r="S77" s="40">
        <f t="shared" si="7"/>
        <v>91</v>
      </c>
      <c r="T77" s="40">
        <f t="shared" si="7"/>
        <v>115</v>
      </c>
      <c r="U77" s="40">
        <f t="shared" si="7"/>
        <v>48</v>
      </c>
      <c r="V77" s="40">
        <f t="shared" si="7"/>
        <v>45</v>
      </c>
      <c r="W77" s="40">
        <f t="shared" si="7"/>
        <v>30</v>
      </c>
      <c r="X77" s="40">
        <f t="shared" si="7"/>
        <v>30</v>
      </c>
      <c r="Y77" s="40">
        <f t="shared" si="7"/>
        <v>30</v>
      </c>
      <c r="Z77" s="40">
        <f t="shared" si="7"/>
        <v>30</v>
      </c>
      <c r="AA77" s="40">
        <f t="shared" si="7"/>
        <v>5</v>
      </c>
      <c r="AB77" s="41">
        <f t="shared" si="7"/>
        <v>5</v>
      </c>
    </row>
    <row r="78" spans="2:28" x14ac:dyDescent="0.25">
      <c r="B78" s="51" t="str">
        <f t="shared" si="4"/>
        <v>05.08.2020</v>
      </c>
      <c r="C78" s="52">
        <f t="shared" si="5"/>
        <v>242</v>
      </c>
      <c r="D78" s="53">
        <f t="shared" si="6"/>
        <v>-125</v>
      </c>
      <c r="E78" s="39">
        <f t="shared" si="7"/>
        <v>39</v>
      </c>
      <c r="F78" s="40">
        <f t="shared" si="7"/>
        <v>9</v>
      </c>
      <c r="G78" s="40">
        <f t="shared" si="7"/>
        <v>0</v>
      </c>
      <c r="H78" s="40">
        <f t="shared" si="7"/>
        <v>0</v>
      </c>
      <c r="I78" s="40">
        <f t="shared" si="7"/>
        <v>0</v>
      </c>
      <c r="J78" s="40">
        <f t="shared" si="7"/>
        <v>0</v>
      </c>
      <c r="K78" s="40">
        <f t="shared" si="7"/>
        <v>3</v>
      </c>
      <c r="L78" s="40">
        <f t="shared" si="7"/>
        <v>-2</v>
      </c>
      <c r="M78" s="40">
        <f t="shared" si="7"/>
        <v>-19</v>
      </c>
      <c r="N78" s="40">
        <f t="shared" si="7"/>
        <v>3</v>
      </c>
      <c r="O78" s="40">
        <f t="shared" si="7"/>
        <v>61</v>
      </c>
      <c r="P78" s="40">
        <f t="shared" si="7"/>
        <v>65</v>
      </c>
      <c r="Q78" s="40">
        <f t="shared" si="7"/>
        <v>58</v>
      </c>
      <c r="R78" s="40">
        <f t="shared" si="7"/>
        <v>4</v>
      </c>
      <c r="S78" s="40">
        <f t="shared" si="7"/>
        <v>0</v>
      </c>
      <c r="T78" s="40">
        <f t="shared" si="7"/>
        <v>-12</v>
      </c>
      <c r="U78" s="40">
        <f t="shared" si="7"/>
        <v>-31</v>
      </c>
      <c r="V78" s="40">
        <f t="shared" si="7"/>
        <v>-50</v>
      </c>
      <c r="W78" s="40">
        <f t="shared" si="7"/>
        <v>-11</v>
      </c>
      <c r="X78" s="40">
        <f t="shared" si="7"/>
        <v>0</v>
      </c>
      <c r="Y78" s="40">
        <f t="shared" si="7"/>
        <v>0</v>
      </c>
      <c r="Z78" s="40">
        <f t="shared" si="7"/>
        <v>0</v>
      </c>
      <c r="AA78" s="40">
        <f t="shared" si="7"/>
        <v>0</v>
      </c>
      <c r="AB78" s="41">
        <f t="shared" si="7"/>
        <v>0</v>
      </c>
    </row>
    <row r="79" spans="2:28" x14ac:dyDescent="0.25">
      <c r="B79" s="51" t="str">
        <f t="shared" si="4"/>
        <v>06.08.2020</v>
      </c>
      <c r="C79" s="52">
        <f t="shared" si="5"/>
        <v>179</v>
      </c>
      <c r="D79" s="53">
        <f t="shared" si="6"/>
        <v>-178</v>
      </c>
      <c r="E79" s="39">
        <f t="shared" si="7"/>
        <v>0</v>
      </c>
      <c r="F79" s="40">
        <f t="shared" si="7"/>
        <v>0</v>
      </c>
      <c r="G79" s="40">
        <f t="shared" si="7"/>
        <v>0</v>
      </c>
      <c r="H79" s="40">
        <f t="shared" si="7"/>
        <v>0</v>
      </c>
      <c r="I79" s="40">
        <f t="shared" si="7"/>
        <v>0</v>
      </c>
      <c r="J79" s="40">
        <f t="shared" si="7"/>
        <v>47</v>
      </c>
      <c r="K79" s="40">
        <f t="shared" si="7"/>
        <v>52</v>
      </c>
      <c r="L79" s="40">
        <f t="shared" si="7"/>
        <v>1</v>
      </c>
      <c r="M79" s="40">
        <f t="shared" si="7"/>
        <v>0</v>
      </c>
      <c r="N79" s="40">
        <f t="shared" si="7"/>
        <v>5</v>
      </c>
      <c r="O79" s="40">
        <f t="shared" si="7"/>
        <v>30</v>
      </c>
      <c r="P79" s="40">
        <f t="shared" si="7"/>
        <v>5</v>
      </c>
      <c r="Q79" s="40">
        <f t="shared" si="7"/>
        <v>5</v>
      </c>
      <c r="R79" s="40">
        <f t="shared" si="7"/>
        <v>5</v>
      </c>
      <c r="S79" s="40">
        <f t="shared" si="7"/>
        <v>29</v>
      </c>
      <c r="T79" s="40">
        <f t="shared" si="7"/>
        <v>-12</v>
      </c>
      <c r="U79" s="40">
        <f t="shared" si="7"/>
        <v>-35</v>
      </c>
      <c r="V79" s="40">
        <f t="shared" si="7"/>
        <v>-25</v>
      </c>
      <c r="W79" s="40">
        <f t="shared" si="7"/>
        <v>-25</v>
      </c>
      <c r="X79" s="40">
        <f t="shared" si="7"/>
        <v>-23</v>
      </c>
      <c r="Y79" s="40">
        <f t="shared" si="7"/>
        <v>0</v>
      </c>
      <c r="Z79" s="40">
        <f t="shared" si="7"/>
        <v>-5</v>
      </c>
      <c r="AA79" s="40">
        <f t="shared" si="7"/>
        <v>-25</v>
      </c>
      <c r="AB79" s="41">
        <f t="shared" si="7"/>
        <v>-28</v>
      </c>
    </row>
    <row r="80" spans="2:28" x14ac:dyDescent="0.25">
      <c r="B80" s="51" t="str">
        <f t="shared" si="4"/>
        <v>07.08.2020</v>
      </c>
      <c r="C80" s="52">
        <f t="shared" si="5"/>
        <v>0</v>
      </c>
      <c r="D80" s="53">
        <f t="shared" si="6"/>
        <v>-684</v>
      </c>
      <c r="E80" s="39">
        <f t="shared" si="7"/>
        <v>-23</v>
      </c>
      <c r="F80" s="40">
        <f t="shared" si="7"/>
        <v>-50</v>
      </c>
      <c r="G80" s="40">
        <f t="shared" si="7"/>
        <v>-50</v>
      </c>
      <c r="H80" s="40">
        <f t="shared" si="7"/>
        <v>-50</v>
      </c>
      <c r="I80" s="40">
        <f t="shared" si="7"/>
        <v>-50</v>
      </c>
      <c r="J80" s="40">
        <f t="shared" si="7"/>
        <v>-50</v>
      </c>
      <c r="K80" s="40">
        <f t="shared" si="7"/>
        <v>-50</v>
      </c>
      <c r="L80" s="40">
        <f t="shared" si="7"/>
        <v>-26</v>
      </c>
      <c r="M80" s="40">
        <f t="shared" si="7"/>
        <v>-45</v>
      </c>
      <c r="N80" s="40">
        <f t="shared" si="7"/>
        <v>-27</v>
      </c>
      <c r="O80" s="40">
        <f t="shared" si="7"/>
        <v>-25</v>
      </c>
      <c r="P80" s="40">
        <f t="shared" si="7"/>
        <v>-25</v>
      </c>
      <c r="Q80" s="40">
        <f t="shared" si="7"/>
        <v>-25</v>
      </c>
      <c r="R80" s="40">
        <f t="shared" si="7"/>
        <v>-25</v>
      </c>
      <c r="S80" s="40">
        <f t="shared" si="7"/>
        <v>-25</v>
      </c>
      <c r="T80" s="40">
        <f t="shared" si="7"/>
        <v>-25</v>
      </c>
      <c r="U80" s="40">
        <f t="shared" si="7"/>
        <v>-33</v>
      </c>
      <c r="V80" s="40">
        <f t="shared" si="7"/>
        <v>-40</v>
      </c>
      <c r="W80" s="40">
        <f t="shared" si="7"/>
        <v>-25</v>
      </c>
      <c r="X80" s="40">
        <f t="shared" si="7"/>
        <v>-36</v>
      </c>
      <c r="Y80" s="40">
        <f t="shared" si="7"/>
        <v>-2</v>
      </c>
      <c r="Z80" s="40">
        <f t="shared" si="7"/>
        <v>0</v>
      </c>
      <c r="AA80" s="40">
        <f t="shared" si="7"/>
        <v>0</v>
      </c>
      <c r="AB80" s="41">
        <f t="shared" si="7"/>
        <v>0</v>
      </c>
    </row>
    <row r="81" spans="2:28" x14ac:dyDescent="0.25">
      <c r="B81" s="51" t="str">
        <f t="shared" si="4"/>
        <v>08.08.2020</v>
      </c>
      <c r="C81" s="52">
        <f t="shared" si="5"/>
        <v>0</v>
      </c>
      <c r="D81" s="53">
        <f t="shared" si="6"/>
        <v>-644</v>
      </c>
      <c r="E81" s="39">
        <f t="shared" si="7"/>
        <v>0</v>
      </c>
      <c r="F81" s="40">
        <f t="shared" si="7"/>
        <v>-9</v>
      </c>
      <c r="G81" s="40">
        <f t="shared" si="7"/>
        <v>-33</v>
      </c>
      <c r="H81" s="40">
        <f t="shared" si="7"/>
        <v>-50</v>
      </c>
      <c r="I81" s="40">
        <f t="shared" si="7"/>
        <v>-50</v>
      </c>
      <c r="J81" s="40">
        <f t="shared" si="7"/>
        <v>-42</v>
      </c>
      <c r="K81" s="40">
        <f t="shared" si="7"/>
        <v>-25</v>
      </c>
      <c r="L81" s="40">
        <f t="shared" si="7"/>
        <v>-25</v>
      </c>
      <c r="M81" s="40">
        <f t="shared" si="7"/>
        <v>-25</v>
      </c>
      <c r="N81" s="40">
        <f t="shared" si="7"/>
        <v>-25</v>
      </c>
      <c r="O81" s="40">
        <f t="shared" si="7"/>
        <v>-25</v>
      </c>
      <c r="P81" s="40">
        <f t="shared" si="7"/>
        <v>-23</v>
      </c>
      <c r="Q81" s="40">
        <f t="shared" si="7"/>
        <v>0</v>
      </c>
      <c r="R81" s="40">
        <f t="shared" si="7"/>
        <v>0</v>
      </c>
      <c r="S81" s="40">
        <f t="shared" si="7"/>
        <v>0</v>
      </c>
      <c r="T81" s="40">
        <f t="shared" si="7"/>
        <v>-18</v>
      </c>
      <c r="U81" s="40">
        <f t="shared" si="7"/>
        <v>-35</v>
      </c>
      <c r="V81" s="40">
        <f t="shared" si="7"/>
        <v>-47</v>
      </c>
      <c r="W81" s="40">
        <f t="shared" si="7"/>
        <v>-50</v>
      </c>
      <c r="X81" s="40">
        <f t="shared" si="7"/>
        <v>-36</v>
      </c>
      <c r="Y81" s="40">
        <f t="shared" si="7"/>
        <v>0</v>
      </c>
      <c r="Z81" s="40">
        <f t="shared" si="7"/>
        <v>-26</v>
      </c>
      <c r="AA81" s="40">
        <f t="shared" si="7"/>
        <v>-50</v>
      </c>
      <c r="AB81" s="41">
        <f t="shared" si="7"/>
        <v>-50</v>
      </c>
    </row>
    <row r="82" spans="2:28" x14ac:dyDescent="0.25">
      <c r="B82" s="51" t="str">
        <f t="shared" si="4"/>
        <v>09.08.2020</v>
      </c>
      <c r="C82" s="52">
        <f t="shared" si="5"/>
        <v>0</v>
      </c>
      <c r="D82" s="53">
        <f t="shared" si="6"/>
        <v>-1121</v>
      </c>
      <c r="E82" s="39">
        <f t="shared" si="7"/>
        <v>-50</v>
      </c>
      <c r="F82" s="40">
        <f t="shared" si="7"/>
        <v>-50</v>
      </c>
      <c r="G82" s="40">
        <f t="shared" si="7"/>
        <v>-46</v>
      </c>
      <c r="H82" s="40">
        <f t="shared" si="7"/>
        <v>-50</v>
      </c>
      <c r="I82" s="40">
        <f t="shared" si="7"/>
        <v>-50</v>
      </c>
      <c r="J82" s="40">
        <f t="shared" si="7"/>
        <v>-50</v>
      </c>
      <c r="K82" s="40">
        <f t="shared" si="7"/>
        <v>-50</v>
      </c>
      <c r="L82" s="40">
        <f t="shared" si="7"/>
        <v>-50</v>
      </c>
      <c r="M82" s="40">
        <f t="shared" si="7"/>
        <v>-50</v>
      </c>
      <c r="N82" s="40">
        <f t="shared" si="7"/>
        <v>-25</v>
      </c>
      <c r="O82" s="40">
        <f t="shared" si="7"/>
        <v>-50</v>
      </c>
      <c r="P82" s="40">
        <f t="shared" si="7"/>
        <v>-50</v>
      </c>
      <c r="Q82" s="40">
        <f t="shared" si="7"/>
        <v>-50</v>
      </c>
      <c r="R82" s="40">
        <f t="shared" si="7"/>
        <v>-50</v>
      </c>
      <c r="S82" s="40">
        <f t="shared" si="7"/>
        <v>-50</v>
      </c>
      <c r="T82" s="40">
        <f t="shared" si="7"/>
        <v>-50</v>
      </c>
      <c r="U82" s="40">
        <f t="shared" si="7"/>
        <v>-50</v>
      </c>
      <c r="V82" s="40">
        <f t="shared" si="7"/>
        <v>-50</v>
      </c>
      <c r="W82" s="40">
        <f t="shared" si="7"/>
        <v>-50</v>
      </c>
      <c r="X82" s="40">
        <f t="shared" si="7"/>
        <v>-50</v>
      </c>
      <c r="Y82" s="40">
        <f t="shared" si="7"/>
        <v>-50</v>
      </c>
      <c r="Z82" s="40">
        <f t="shared" si="7"/>
        <v>-50</v>
      </c>
      <c r="AA82" s="40">
        <f t="shared" si="7"/>
        <v>-50</v>
      </c>
      <c r="AB82" s="41">
        <f t="shared" si="7"/>
        <v>-50</v>
      </c>
    </row>
    <row r="83" spans="2:28" x14ac:dyDescent="0.25">
      <c r="B83" s="51" t="str">
        <f t="shared" si="4"/>
        <v>10.08.2020</v>
      </c>
      <c r="C83" s="52">
        <f t="shared" si="5"/>
        <v>31</v>
      </c>
      <c r="D83" s="53">
        <f t="shared" si="6"/>
        <v>-310</v>
      </c>
      <c r="E83" s="39">
        <f t="shared" si="7"/>
        <v>-25</v>
      </c>
      <c r="F83" s="40">
        <f t="shared" si="7"/>
        <v>-25</v>
      </c>
      <c r="G83" s="40">
        <f t="shared" si="7"/>
        <v>-50</v>
      </c>
      <c r="H83" s="40">
        <f t="shared" si="7"/>
        <v>-50</v>
      </c>
      <c r="I83" s="40">
        <f t="shared" si="7"/>
        <v>-50</v>
      </c>
      <c r="J83" s="40">
        <f t="shared" si="7"/>
        <v>-25</v>
      </c>
      <c r="K83" s="40">
        <f t="shared" si="7"/>
        <v>-15</v>
      </c>
      <c r="L83" s="40">
        <f t="shared" si="7"/>
        <v>0</v>
      </c>
      <c r="M83" s="40">
        <f t="shared" si="7"/>
        <v>-18</v>
      </c>
      <c r="N83" s="40">
        <f t="shared" si="7"/>
        <v>-25</v>
      </c>
      <c r="O83" s="40">
        <f t="shared" si="7"/>
        <v>-44</v>
      </c>
      <c r="P83" s="40">
        <f t="shared" si="7"/>
        <v>-8</v>
      </c>
      <c r="Q83" s="40">
        <f t="shared" si="7"/>
        <v>0</v>
      </c>
      <c r="R83" s="40">
        <f t="shared" si="7"/>
        <v>0</v>
      </c>
      <c r="S83" s="40">
        <f t="shared" si="7"/>
        <v>10</v>
      </c>
      <c r="T83" s="40">
        <f t="shared" si="7"/>
        <v>13</v>
      </c>
      <c r="U83" s="40">
        <f t="shared" si="7"/>
        <v>5</v>
      </c>
      <c r="V83" s="40">
        <f t="shared" si="7"/>
        <v>3</v>
      </c>
      <c r="W83" s="40">
        <f t="shared" si="7"/>
        <v>0</v>
      </c>
      <c r="X83" s="40">
        <f t="shared" si="7"/>
        <v>0</v>
      </c>
      <c r="Y83" s="40">
        <f t="shared" si="7"/>
        <v>0</v>
      </c>
      <c r="Z83" s="40">
        <f t="shared" si="7"/>
        <v>0</v>
      </c>
      <c r="AA83" s="40">
        <f t="shared" si="7"/>
        <v>0</v>
      </c>
      <c r="AB83" s="41">
        <f t="shared" si="7"/>
        <v>0</v>
      </c>
    </row>
    <row r="84" spans="2:28" x14ac:dyDescent="0.25">
      <c r="B84" s="51" t="str">
        <f t="shared" si="4"/>
        <v>11.08.2020</v>
      </c>
      <c r="C84" s="52">
        <f t="shared" si="5"/>
        <v>170</v>
      </c>
      <c r="D84" s="53">
        <f t="shared" si="6"/>
        <v>-259</v>
      </c>
      <c r="E84" s="39">
        <f t="shared" si="7"/>
        <v>30</v>
      </c>
      <c r="F84" s="40">
        <f t="shared" si="7"/>
        <v>15</v>
      </c>
      <c r="G84" s="40">
        <f t="shared" si="7"/>
        <v>0</v>
      </c>
      <c r="H84" s="40">
        <f t="shared" si="7"/>
        <v>-12</v>
      </c>
      <c r="I84" s="40">
        <f t="shared" si="7"/>
        <v>-25</v>
      </c>
      <c r="J84" s="40">
        <f t="shared" si="7"/>
        <v>-25</v>
      </c>
      <c r="K84" s="40">
        <f t="shared" si="7"/>
        <v>-48</v>
      </c>
      <c r="L84" s="40">
        <f t="shared" si="7"/>
        <v>-50</v>
      </c>
      <c r="M84" s="40">
        <f t="shared" si="7"/>
        <v>-45</v>
      </c>
      <c r="N84" s="40">
        <f t="shared" si="7"/>
        <v>-25</v>
      </c>
      <c r="O84" s="40">
        <f t="shared" si="7"/>
        <v>-25</v>
      </c>
      <c r="P84" s="40">
        <f t="shared" si="7"/>
        <v>-4</v>
      </c>
      <c r="Q84" s="40">
        <f t="shared" si="7"/>
        <v>0</v>
      </c>
      <c r="R84" s="40">
        <f t="shared" si="7"/>
        <v>35</v>
      </c>
      <c r="S84" s="40">
        <f t="shared" si="7"/>
        <v>12</v>
      </c>
      <c r="T84" s="40">
        <f t="shared" si="7"/>
        <v>15</v>
      </c>
      <c r="U84" s="40">
        <f t="shared" si="7"/>
        <v>33</v>
      </c>
      <c r="V84" s="40">
        <f t="shared" si="7"/>
        <v>5</v>
      </c>
      <c r="W84" s="40">
        <f t="shared" si="7"/>
        <v>1</v>
      </c>
      <c r="X84" s="40">
        <f t="shared" si="7"/>
        <v>0</v>
      </c>
      <c r="Y84" s="40">
        <f t="shared" si="7"/>
        <v>0</v>
      </c>
      <c r="Z84" s="40">
        <f t="shared" si="7"/>
        <v>0</v>
      </c>
      <c r="AA84" s="40">
        <f t="shared" si="7"/>
        <v>20</v>
      </c>
      <c r="AB84" s="41">
        <f t="shared" si="7"/>
        <v>4</v>
      </c>
    </row>
    <row r="85" spans="2:28" x14ac:dyDescent="0.25">
      <c r="B85" s="51" t="str">
        <f t="shared" si="4"/>
        <v>12.08.2020</v>
      </c>
      <c r="C85" s="52">
        <f t="shared" si="5"/>
        <v>96</v>
      </c>
      <c r="D85" s="53">
        <f t="shared" si="6"/>
        <v>-199</v>
      </c>
      <c r="E85" s="39">
        <f t="shared" si="7"/>
        <v>-6</v>
      </c>
      <c r="F85" s="40">
        <f t="shared" si="7"/>
        <v>-25</v>
      </c>
      <c r="G85" s="40">
        <f t="shared" si="7"/>
        <v>-25</v>
      </c>
      <c r="H85" s="40">
        <f t="shared" si="7"/>
        <v>-25</v>
      </c>
      <c r="I85" s="40">
        <f t="shared" si="7"/>
        <v>-25</v>
      </c>
      <c r="J85" s="40">
        <f t="shared" si="7"/>
        <v>-25</v>
      </c>
      <c r="K85" s="40">
        <f t="shared" si="7"/>
        <v>-25</v>
      </c>
      <c r="L85" s="40">
        <f t="shared" si="7"/>
        <v>-25</v>
      </c>
      <c r="M85" s="40">
        <f t="shared" si="7"/>
        <v>-21</v>
      </c>
      <c r="N85" s="40">
        <f t="shared" si="7"/>
        <v>0</v>
      </c>
      <c r="O85" s="40">
        <f t="shared" si="7"/>
        <v>0</v>
      </c>
      <c r="P85" s="40">
        <f t="shared" si="7"/>
        <v>0</v>
      </c>
      <c r="Q85" s="40">
        <f t="shared" si="7"/>
        <v>0</v>
      </c>
      <c r="R85" s="40">
        <f t="shared" si="7"/>
        <v>0</v>
      </c>
      <c r="S85" s="40">
        <f t="shared" si="7"/>
        <v>35</v>
      </c>
      <c r="T85" s="40">
        <f t="shared" ref="T85:AQ85" si="8">T15+T50</f>
        <v>58</v>
      </c>
      <c r="U85" s="40">
        <f t="shared" si="8"/>
        <v>3</v>
      </c>
      <c r="V85" s="40">
        <f t="shared" si="8"/>
        <v>0</v>
      </c>
      <c r="W85" s="40">
        <f t="shared" si="8"/>
        <v>0</v>
      </c>
      <c r="X85" s="40">
        <f t="shared" si="8"/>
        <v>0</v>
      </c>
      <c r="Y85" s="40">
        <f t="shared" si="8"/>
        <v>0</v>
      </c>
      <c r="Z85" s="40">
        <f t="shared" si="8"/>
        <v>0</v>
      </c>
      <c r="AA85" s="40">
        <f t="shared" si="8"/>
        <v>0</v>
      </c>
      <c r="AB85" s="41">
        <f t="shared" si="8"/>
        <v>-3</v>
      </c>
    </row>
    <row r="86" spans="2:28" x14ac:dyDescent="0.25">
      <c r="B86" s="51" t="str">
        <f t="shared" si="4"/>
        <v>13.08.2020</v>
      </c>
      <c r="C86" s="52">
        <f t="shared" si="5"/>
        <v>66</v>
      </c>
      <c r="D86" s="53">
        <f t="shared" si="6"/>
        <v>-393</v>
      </c>
      <c r="E86" s="39">
        <f t="shared" ref="E86:AB96" si="9">E16+E51</f>
        <v>0</v>
      </c>
      <c r="F86" s="40">
        <f t="shared" si="9"/>
        <v>-23</v>
      </c>
      <c r="G86" s="40">
        <f t="shared" si="9"/>
        <v>-25</v>
      </c>
      <c r="H86" s="40">
        <f t="shared" si="9"/>
        <v>-25</v>
      </c>
      <c r="I86" s="40">
        <f t="shared" si="9"/>
        <v>-25</v>
      </c>
      <c r="J86" s="40">
        <f t="shared" si="9"/>
        <v>-13</v>
      </c>
      <c r="K86" s="40">
        <f t="shared" si="9"/>
        <v>0</v>
      </c>
      <c r="L86" s="40">
        <f t="shared" si="9"/>
        <v>0</v>
      </c>
      <c r="M86" s="40">
        <f t="shared" si="9"/>
        <v>0</v>
      </c>
      <c r="N86" s="40">
        <f t="shared" si="9"/>
        <v>0</v>
      </c>
      <c r="O86" s="40">
        <f t="shared" si="9"/>
        <v>0</v>
      </c>
      <c r="P86" s="40">
        <f t="shared" si="9"/>
        <v>-23</v>
      </c>
      <c r="Q86" s="40">
        <f t="shared" si="9"/>
        <v>-42</v>
      </c>
      <c r="R86" s="40">
        <f t="shared" si="9"/>
        <v>0</v>
      </c>
      <c r="S86" s="40">
        <f t="shared" si="9"/>
        <v>17</v>
      </c>
      <c r="T86" s="40">
        <f t="shared" si="9"/>
        <v>24</v>
      </c>
      <c r="U86" s="40">
        <f t="shared" si="9"/>
        <v>25</v>
      </c>
      <c r="V86" s="40">
        <f t="shared" si="9"/>
        <v>0</v>
      </c>
      <c r="W86" s="40">
        <f t="shared" si="9"/>
        <v>-19</v>
      </c>
      <c r="X86" s="40">
        <f t="shared" si="9"/>
        <v>-48</v>
      </c>
      <c r="Y86" s="40">
        <f t="shared" si="9"/>
        <v>-50</v>
      </c>
      <c r="Z86" s="40">
        <f t="shared" si="9"/>
        <v>-50</v>
      </c>
      <c r="AA86" s="40">
        <f t="shared" si="9"/>
        <v>-25</v>
      </c>
      <c r="AB86" s="41">
        <f t="shared" si="9"/>
        <v>-25</v>
      </c>
    </row>
    <row r="87" spans="2:28" x14ac:dyDescent="0.25">
      <c r="B87" s="51" t="str">
        <f t="shared" si="4"/>
        <v>14.08.2020</v>
      </c>
      <c r="C87" s="52">
        <f t="shared" si="5"/>
        <v>118</v>
      </c>
      <c r="D87" s="53">
        <f t="shared" si="6"/>
        <v>-333</v>
      </c>
      <c r="E87" s="39">
        <f t="shared" si="9"/>
        <v>0</v>
      </c>
      <c r="F87" s="40">
        <f t="shared" si="9"/>
        <v>0</v>
      </c>
      <c r="G87" s="40">
        <f t="shared" si="9"/>
        <v>-15</v>
      </c>
      <c r="H87" s="40">
        <f t="shared" si="9"/>
        <v>-25</v>
      </c>
      <c r="I87" s="40">
        <f t="shared" si="9"/>
        <v>-50</v>
      </c>
      <c r="J87" s="40">
        <f t="shared" si="9"/>
        <v>-50</v>
      </c>
      <c r="K87" s="40">
        <f t="shared" si="9"/>
        <v>-50</v>
      </c>
      <c r="L87" s="40">
        <f t="shared" si="9"/>
        <v>-50</v>
      </c>
      <c r="M87" s="40">
        <f t="shared" si="9"/>
        <v>-50</v>
      </c>
      <c r="N87" s="40">
        <f t="shared" si="9"/>
        <v>-17</v>
      </c>
      <c r="O87" s="40">
        <f t="shared" si="9"/>
        <v>-13</v>
      </c>
      <c r="P87" s="40">
        <f t="shared" si="9"/>
        <v>-13</v>
      </c>
      <c r="Q87" s="40">
        <f t="shared" si="9"/>
        <v>0</v>
      </c>
      <c r="R87" s="40">
        <f t="shared" si="9"/>
        <v>23</v>
      </c>
      <c r="S87" s="40">
        <f t="shared" si="9"/>
        <v>37</v>
      </c>
      <c r="T87" s="40">
        <f t="shared" si="9"/>
        <v>25</v>
      </c>
      <c r="U87" s="40">
        <f t="shared" si="9"/>
        <v>33</v>
      </c>
      <c r="V87" s="40">
        <f t="shared" si="9"/>
        <v>0</v>
      </c>
      <c r="W87" s="40">
        <f t="shared" si="9"/>
        <v>0</v>
      </c>
      <c r="X87" s="40">
        <f t="shared" si="9"/>
        <v>0</v>
      </c>
      <c r="Y87" s="40">
        <f t="shared" si="9"/>
        <v>0</v>
      </c>
      <c r="Z87" s="40">
        <f t="shared" si="9"/>
        <v>0</v>
      </c>
      <c r="AA87" s="40">
        <f t="shared" si="9"/>
        <v>0</v>
      </c>
      <c r="AB87" s="41">
        <f t="shared" si="9"/>
        <v>0</v>
      </c>
    </row>
    <row r="88" spans="2:28" x14ac:dyDescent="0.25">
      <c r="B88" s="51" t="str">
        <f t="shared" si="4"/>
        <v>15.08.2020</v>
      </c>
      <c r="C88" s="52">
        <f t="shared" si="5"/>
        <v>937</v>
      </c>
      <c r="D88" s="53">
        <f t="shared" si="6"/>
        <v>0</v>
      </c>
      <c r="E88" s="39">
        <f t="shared" si="9"/>
        <v>4</v>
      </c>
      <c r="F88" s="40">
        <f t="shared" si="9"/>
        <v>5</v>
      </c>
      <c r="G88" s="40">
        <f t="shared" si="9"/>
        <v>2</v>
      </c>
      <c r="H88" s="40">
        <f t="shared" si="9"/>
        <v>0</v>
      </c>
      <c r="I88" s="40">
        <f t="shared" si="9"/>
        <v>0</v>
      </c>
      <c r="J88" s="40">
        <f t="shared" si="9"/>
        <v>0</v>
      </c>
      <c r="K88" s="40">
        <f t="shared" si="9"/>
        <v>3</v>
      </c>
      <c r="L88" s="40">
        <f t="shared" si="9"/>
        <v>0</v>
      </c>
      <c r="M88" s="40">
        <f t="shared" si="9"/>
        <v>21</v>
      </c>
      <c r="N88" s="40">
        <f t="shared" si="9"/>
        <v>43</v>
      </c>
      <c r="O88" s="40">
        <f t="shared" si="9"/>
        <v>38</v>
      </c>
      <c r="P88" s="40">
        <f t="shared" si="9"/>
        <v>45</v>
      </c>
      <c r="Q88" s="40">
        <f t="shared" si="9"/>
        <v>43</v>
      </c>
      <c r="R88" s="40">
        <f t="shared" si="9"/>
        <v>50</v>
      </c>
      <c r="S88" s="40">
        <f t="shared" si="9"/>
        <v>106</v>
      </c>
      <c r="T88" s="40">
        <f t="shared" si="9"/>
        <v>109</v>
      </c>
      <c r="U88" s="40">
        <f t="shared" si="9"/>
        <v>136</v>
      </c>
      <c r="V88" s="40">
        <f t="shared" si="9"/>
        <v>100</v>
      </c>
      <c r="W88" s="40">
        <f t="shared" si="9"/>
        <v>70</v>
      </c>
      <c r="X88" s="40">
        <f t="shared" si="9"/>
        <v>48</v>
      </c>
      <c r="Y88" s="40">
        <f t="shared" si="9"/>
        <v>45</v>
      </c>
      <c r="Z88" s="40">
        <f t="shared" si="9"/>
        <v>41</v>
      </c>
      <c r="AA88" s="40">
        <f t="shared" si="9"/>
        <v>5</v>
      </c>
      <c r="AB88" s="41">
        <f t="shared" si="9"/>
        <v>23</v>
      </c>
    </row>
    <row r="89" spans="2:28" x14ac:dyDescent="0.25">
      <c r="B89" s="51" t="str">
        <f t="shared" si="4"/>
        <v>16.08.2020</v>
      </c>
      <c r="C89" s="52">
        <f t="shared" si="5"/>
        <v>317</v>
      </c>
      <c r="D89" s="53">
        <f t="shared" si="6"/>
        <v>-65</v>
      </c>
      <c r="E89" s="39">
        <f t="shared" si="9"/>
        <v>14</v>
      </c>
      <c r="F89" s="40">
        <f t="shared" si="9"/>
        <v>-15</v>
      </c>
      <c r="G89" s="40">
        <f t="shared" si="9"/>
        <v>-25</v>
      </c>
      <c r="H89" s="40">
        <f t="shared" si="9"/>
        <v>-25</v>
      </c>
      <c r="I89" s="40">
        <f t="shared" si="9"/>
        <v>30</v>
      </c>
      <c r="J89" s="40">
        <f t="shared" si="9"/>
        <v>0</v>
      </c>
      <c r="K89" s="40">
        <f t="shared" si="9"/>
        <v>0</v>
      </c>
      <c r="L89" s="40">
        <f t="shared" si="9"/>
        <v>0</v>
      </c>
      <c r="M89" s="40">
        <f t="shared" si="9"/>
        <v>0</v>
      </c>
      <c r="N89" s="40">
        <f t="shared" si="9"/>
        <v>0</v>
      </c>
      <c r="O89" s="40">
        <f t="shared" si="9"/>
        <v>0</v>
      </c>
      <c r="P89" s="40">
        <f t="shared" si="9"/>
        <v>0</v>
      </c>
      <c r="Q89" s="40">
        <f t="shared" si="9"/>
        <v>0</v>
      </c>
      <c r="R89" s="40">
        <f t="shared" si="9"/>
        <v>11</v>
      </c>
      <c r="S89" s="40">
        <f t="shared" si="9"/>
        <v>20</v>
      </c>
      <c r="T89" s="40">
        <f t="shared" si="9"/>
        <v>20</v>
      </c>
      <c r="U89" s="40">
        <f t="shared" si="9"/>
        <v>20</v>
      </c>
      <c r="V89" s="40">
        <f t="shared" si="9"/>
        <v>25</v>
      </c>
      <c r="W89" s="40">
        <f t="shared" si="9"/>
        <v>25</v>
      </c>
      <c r="X89" s="40">
        <f t="shared" si="9"/>
        <v>20</v>
      </c>
      <c r="Y89" s="40">
        <f t="shared" si="9"/>
        <v>32</v>
      </c>
      <c r="Z89" s="40">
        <f t="shared" si="9"/>
        <v>60</v>
      </c>
      <c r="AA89" s="40">
        <f t="shared" si="9"/>
        <v>5</v>
      </c>
      <c r="AB89" s="41">
        <f t="shared" si="9"/>
        <v>35</v>
      </c>
    </row>
    <row r="90" spans="2:28" x14ac:dyDescent="0.25">
      <c r="B90" s="51" t="str">
        <f t="shared" si="4"/>
        <v>17.08.2020</v>
      </c>
      <c r="C90" s="52">
        <f t="shared" si="5"/>
        <v>895</v>
      </c>
      <c r="D90" s="53">
        <f t="shared" si="6"/>
        <v>0</v>
      </c>
      <c r="E90" s="39">
        <f t="shared" si="9"/>
        <v>27</v>
      </c>
      <c r="F90" s="40">
        <f t="shared" si="9"/>
        <v>3</v>
      </c>
      <c r="G90" s="40">
        <f t="shared" si="9"/>
        <v>0</v>
      </c>
      <c r="H90" s="40">
        <f t="shared" si="9"/>
        <v>0</v>
      </c>
      <c r="I90" s="40">
        <f t="shared" si="9"/>
        <v>0</v>
      </c>
      <c r="J90" s="40">
        <f t="shared" si="9"/>
        <v>7</v>
      </c>
      <c r="K90" s="40">
        <f t="shared" si="9"/>
        <v>40</v>
      </c>
      <c r="L90" s="40">
        <f t="shared" si="9"/>
        <v>0</v>
      </c>
      <c r="M90" s="40">
        <f t="shared" si="9"/>
        <v>30</v>
      </c>
      <c r="N90" s="40">
        <f t="shared" si="9"/>
        <v>64</v>
      </c>
      <c r="O90" s="40">
        <f t="shared" si="9"/>
        <v>5</v>
      </c>
      <c r="P90" s="40">
        <f t="shared" si="9"/>
        <v>22</v>
      </c>
      <c r="Q90" s="40">
        <f t="shared" si="9"/>
        <v>35</v>
      </c>
      <c r="R90" s="40">
        <f t="shared" si="9"/>
        <v>52</v>
      </c>
      <c r="S90" s="40">
        <f t="shared" si="9"/>
        <v>91</v>
      </c>
      <c r="T90" s="40">
        <f t="shared" si="9"/>
        <v>105</v>
      </c>
      <c r="U90" s="40">
        <f t="shared" si="9"/>
        <v>99</v>
      </c>
      <c r="V90" s="40">
        <f t="shared" si="9"/>
        <v>85</v>
      </c>
      <c r="W90" s="40">
        <f t="shared" si="9"/>
        <v>35</v>
      </c>
      <c r="X90" s="40">
        <f t="shared" si="9"/>
        <v>35</v>
      </c>
      <c r="Y90" s="40">
        <f t="shared" si="9"/>
        <v>60</v>
      </c>
      <c r="Z90" s="40">
        <f t="shared" si="9"/>
        <v>35</v>
      </c>
      <c r="AA90" s="40">
        <f t="shared" si="9"/>
        <v>35</v>
      </c>
      <c r="AB90" s="41">
        <f t="shared" si="9"/>
        <v>30</v>
      </c>
    </row>
    <row r="91" spans="2:28" x14ac:dyDescent="0.25">
      <c r="B91" s="51" t="str">
        <f t="shared" si="4"/>
        <v>18.08.2020</v>
      </c>
      <c r="C91" s="52">
        <f t="shared" si="5"/>
        <v>1043</v>
      </c>
      <c r="D91" s="53">
        <f t="shared" si="6"/>
        <v>0</v>
      </c>
      <c r="E91" s="39">
        <f t="shared" si="9"/>
        <v>23</v>
      </c>
      <c r="F91" s="40">
        <f t="shared" si="9"/>
        <v>0</v>
      </c>
      <c r="G91" s="40">
        <f t="shared" si="9"/>
        <v>0</v>
      </c>
      <c r="H91" s="40">
        <f t="shared" si="9"/>
        <v>0</v>
      </c>
      <c r="I91" s="40">
        <f t="shared" si="9"/>
        <v>0</v>
      </c>
      <c r="J91" s="40">
        <f t="shared" si="9"/>
        <v>15</v>
      </c>
      <c r="K91" s="40">
        <f t="shared" si="9"/>
        <v>26</v>
      </c>
      <c r="L91" s="40">
        <f t="shared" si="9"/>
        <v>5</v>
      </c>
      <c r="M91" s="40">
        <f t="shared" si="9"/>
        <v>30</v>
      </c>
      <c r="N91" s="40">
        <f t="shared" si="9"/>
        <v>70</v>
      </c>
      <c r="O91" s="40">
        <f t="shared" si="9"/>
        <v>71</v>
      </c>
      <c r="P91" s="40">
        <f t="shared" si="9"/>
        <v>75</v>
      </c>
      <c r="Q91" s="40">
        <f t="shared" si="9"/>
        <v>45</v>
      </c>
      <c r="R91" s="40">
        <f t="shared" si="9"/>
        <v>39</v>
      </c>
      <c r="S91" s="40">
        <f t="shared" si="9"/>
        <v>93</v>
      </c>
      <c r="T91" s="40">
        <f t="shared" si="9"/>
        <v>95</v>
      </c>
      <c r="U91" s="40">
        <f t="shared" si="9"/>
        <v>85</v>
      </c>
      <c r="V91" s="40">
        <f t="shared" si="9"/>
        <v>76</v>
      </c>
      <c r="W91" s="40">
        <f t="shared" si="9"/>
        <v>39</v>
      </c>
      <c r="X91" s="40">
        <f t="shared" si="9"/>
        <v>34</v>
      </c>
      <c r="Y91" s="40">
        <f t="shared" si="9"/>
        <v>83</v>
      </c>
      <c r="Z91" s="40">
        <f t="shared" si="9"/>
        <v>50</v>
      </c>
      <c r="AA91" s="40">
        <f t="shared" si="9"/>
        <v>51</v>
      </c>
      <c r="AB91" s="41">
        <f t="shared" si="9"/>
        <v>38</v>
      </c>
    </row>
    <row r="92" spans="2:28" x14ac:dyDescent="0.25">
      <c r="B92" s="51" t="str">
        <f t="shared" si="4"/>
        <v>19.08.2020</v>
      </c>
      <c r="C92" s="52">
        <f t="shared" si="5"/>
        <v>163</v>
      </c>
      <c r="D92" s="53">
        <f t="shared" si="6"/>
        <v>-13</v>
      </c>
      <c r="E92" s="39">
        <f t="shared" si="9"/>
        <v>39</v>
      </c>
      <c r="F92" s="40">
        <f t="shared" si="9"/>
        <v>11</v>
      </c>
      <c r="G92" s="40">
        <f t="shared" si="9"/>
        <v>0</v>
      </c>
      <c r="H92" s="40">
        <f t="shared" si="9"/>
        <v>0</v>
      </c>
      <c r="I92" s="40">
        <f t="shared" si="9"/>
        <v>0</v>
      </c>
      <c r="J92" s="40">
        <f t="shared" si="9"/>
        <v>38</v>
      </c>
      <c r="K92" s="40">
        <f t="shared" si="9"/>
        <v>2</v>
      </c>
      <c r="L92" s="40">
        <f t="shared" si="9"/>
        <v>0</v>
      </c>
      <c r="M92" s="40">
        <f t="shared" si="9"/>
        <v>3</v>
      </c>
      <c r="N92" s="40">
        <f t="shared" si="9"/>
        <v>0</v>
      </c>
      <c r="O92" s="40">
        <f t="shared" si="9"/>
        <v>-13</v>
      </c>
      <c r="P92" s="40">
        <f t="shared" si="9"/>
        <v>8</v>
      </c>
      <c r="Q92" s="40">
        <f t="shared" si="9"/>
        <v>25</v>
      </c>
      <c r="R92" s="40">
        <f t="shared" si="9"/>
        <v>5</v>
      </c>
      <c r="S92" s="40">
        <f t="shared" si="9"/>
        <v>5</v>
      </c>
      <c r="T92" s="40">
        <f t="shared" si="9"/>
        <v>18</v>
      </c>
      <c r="U92" s="40">
        <f t="shared" si="9"/>
        <v>9</v>
      </c>
      <c r="V92" s="40">
        <f t="shared" si="9"/>
        <v>0</v>
      </c>
      <c r="W92" s="40">
        <f t="shared" si="9"/>
        <v>0</v>
      </c>
      <c r="X92" s="40">
        <f t="shared" si="9"/>
        <v>0</v>
      </c>
      <c r="Y92" s="40">
        <f t="shared" si="9"/>
        <v>0</v>
      </c>
      <c r="Z92" s="40">
        <f t="shared" si="9"/>
        <v>0</v>
      </c>
      <c r="AA92" s="40">
        <f t="shared" si="9"/>
        <v>0</v>
      </c>
      <c r="AB92" s="41">
        <f t="shared" si="9"/>
        <v>0</v>
      </c>
    </row>
    <row r="93" spans="2:28" x14ac:dyDescent="0.25">
      <c r="B93" s="51" t="str">
        <f t="shared" si="4"/>
        <v>20.08.2020</v>
      </c>
      <c r="C93" s="52">
        <f t="shared" si="5"/>
        <v>220</v>
      </c>
      <c r="D93" s="53">
        <f t="shared" si="6"/>
        <v>-28</v>
      </c>
      <c r="E93" s="39">
        <f t="shared" si="9"/>
        <v>2</v>
      </c>
      <c r="F93" s="40">
        <f t="shared" si="9"/>
        <v>-14</v>
      </c>
      <c r="G93" s="40">
        <f t="shared" si="9"/>
        <v>-14</v>
      </c>
      <c r="H93" s="40">
        <f t="shared" si="9"/>
        <v>0</v>
      </c>
      <c r="I93" s="40">
        <f t="shared" si="9"/>
        <v>0</v>
      </c>
      <c r="J93" s="40">
        <f t="shared" si="9"/>
        <v>4</v>
      </c>
      <c r="K93" s="40">
        <f t="shared" si="9"/>
        <v>5</v>
      </c>
      <c r="L93" s="40">
        <f t="shared" si="9"/>
        <v>0</v>
      </c>
      <c r="M93" s="40">
        <f t="shared" si="9"/>
        <v>12</v>
      </c>
      <c r="N93" s="40">
        <f t="shared" si="9"/>
        <v>40</v>
      </c>
      <c r="O93" s="40">
        <f t="shared" si="9"/>
        <v>5</v>
      </c>
      <c r="P93" s="40">
        <f t="shared" si="9"/>
        <v>5</v>
      </c>
      <c r="Q93" s="40">
        <f t="shared" si="9"/>
        <v>5</v>
      </c>
      <c r="R93" s="40">
        <f t="shared" si="9"/>
        <v>5</v>
      </c>
      <c r="S93" s="40">
        <f t="shared" si="9"/>
        <v>17</v>
      </c>
      <c r="T93" s="40">
        <f t="shared" si="9"/>
        <v>15</v>
      </c>
      <c r="U93" s="40">
        <f t="shared" si="9"/>
        <v>4</v>
      </c>
      <c r="V93" s="40">
        <f t="shared" si="9"/>
        <v>0</v>
      </c>
      <c r="W93" s="40">
        <f t="shared" si="9"/>
        <v>0</v>
      </c>
      <c r="X93" s="40">
        <f t="shared" si="9"/>
        <v>9</v>
      </c>
      <c r="Y93" s="40">
        <f t="shared" si="9"/>
        <v>25</v>
      </c>
      <c r="Z93" s="40">
        <f t="shared" si="9"/>
        <v>25</v>
      </c>
      <c r="AA93" s="40">
        <f t="shared" si="9"/>
        <v>25</v>
      </c>
      <c r="AB93" s="41">
        <f t="shared" si="9"/>
        <v>17</v>
      </c>
    </row>
    <row r="94" spans="2:28" x14ac:dyDescent="0.25">
      <c r="B94" s="51" t="str">
        <f t="shared" si="4"/>
        <v>21.08.2020</v>
      </c>
      <c r="C94" s="52">
        <f t="shared" si="5"/>
        <v>475</v>
      </c>
      <c r="D94" s="53">
        <f t="shared" si="6"/>
        <v>-9</v>
      </c>
      <c r="E94" s="39">
        <f t="shared" si="9"/>
        <v>25</v>
      </c>
      <c r="F94" s="40">
        <f t="shared" si="9"/>
        <v>-9</v>
      </c>
      <c r="G94" s="40">
        <f t="shared" si="9"/>
        <v>0</v>
      </c>
      <c r="H94" s="40">
        <f t="shared" si="9"/>
        <v>0</v>
      </c>
      <c r="I94" s="40">
        <f t="shared" si="9"/>
        <v>0</v>
      </c>
      <c r="J94" s="40">
        <f t="shared" si="9"/>
        <v>0</v>
      </c>
      <c r="K94" s="40">
        <f t="shared" si="9"/>
        <v>0</v>
      </c>
      <c r="L94" s="40">
        <f t="shared" si="9"/>
        <v>27</v>
      </c>
      <c r="M94" s="40">
        <f t="shared" si="9"/>
        <v>5</v>
      </c>
      <c r="N94" s="40">
        <f t="shared" si="9"/>
        <v>40</v>
      </c>
      <c r="O94" s="40">
        <f t="shared" si="9"/>
        <v>5</v>
      </c>
      <c r="P94" s="40">
        <f t="shared" si="9"/>
        <v>5</v>
      </c>
      <c r="Q94" s="40">
        <f t="shared" si="9"/>
        <v>60</v>
      </c>
      <c r="R94" s="40">
        <f t="shared" si="9"/>
        <v>19</v>
      </c>
      <c r="S94" s="40">
        <f t="shared" si="9"/>
        <v>16</v>
      </c>
      <c r="T94" s="40">
        <f t="shared" si="9"/>
        <v>23</v>
      </c>
      <c r="U94" s="40">
        <f t="shared" si="9"/>
        <v>15</v>
      </c>
      <c r="V94" s="40">
        <f t="shared" si="9"/>
        <v>10</v>
      </c>
      <c r="W94" s="40">
        <f t="shared" si="9"/>
        <v>35</v>
      </c>
      <c r="X94" s="40">
        <f t="shared" si="9"/>
        <v>35</v>
      </c>
      <c r="Y94" s="40">
        <f t="shared" si="9"/>
        <v>47</v>
      </c>
      <c r="Z94" s="40">
        <f t="shared" si="9"/>
        <v>74</v>
      </c>
      <c r="AA94" s="40">
        <f t="shared" si="9"/>
        <v>25</v>
      </c>
      <c r="AB94" s="41">
        <f t="shared" si="9"/>
        <v>9</v>
      </c>
    </row>
    <row r="95" spans="2:28" x14ac:dyDescent="0.25">
      <c r="B95" s="51" t="str">
        <f t="shared" si="4"/>
        <v>22.08.2020</v>
      </c>
      <c r="C95" s="52">
        <f t="shared" si="5"/>
        <v>613</v>
      </c>
      <c r="D95" s="53">
        <f t="shared" si="6"/>
        <v>-7</v>
      </c>
      <c r="E95" s="39">
        <f t="shared" si="9"/>
        <v>4</v>
      </c>
      <c r="F95" s="40">
        <f t="shared" si="9"/>
        <v>0</v>
      </c>
      <c r="G95" s="40">
        <f t="shared" si="9"/>
        <v>0</v>
      </c>
      <c r="H95" s="40">
        <f t="shared" si="9"/>
        <v>0</v>
      </c>
      <c r="I95" s="40">
        <f t="shared" si="9"/>
        <v>0</v>
      </c>
      <c r="J95" s="40">
        <f t="shared" si="9"/>
        <v>0</v>
      </c>
      <c r="K95" s="40">
        <f t="shared" si="9"/>
        <v>0</v>
      </c>
      <c r="L95" s="40">
        <f t="shared" si="9"/>
        <v>-7</v>
      </c>
      <c r="M95" s="40">
        <f t="shared" si="9"/>
        <v>0</v>
      </c>
      <c r="N95" s="40">
        <f t="shared" si="9"/>
        <v>28</v>
      </c>
      <c r="O95" s="40">
        <f t="shared" si="9"/>
        <v>2</v>
      </c>
      <c r="P95" s="40">
        <f t="shared" si="9"/>
        <v>6</v>
      </c>
      <c r="Q95" s="40">
        <f t="shared" si="9"/>
        <v>12</v>
      </c>
      <c r="R95" s="40">
        <f t="shared" si="9"/>
        <v>0</v>
      </c>
      <c r="S95" s="40">
        <f t="shared" si="9"/>
        <v>53</v>
      </c>
      <c r="T95" s="40">
        <f t="shared" si="9"/>
        <v>85</v>
      </c>
      <c r="U95" s="40">
        <f t="shared" si="9"/>
        <v>68</v>
      </c>
      <c r="V95" s="40">
        <f t="shared" si="9"/>
        <v>43</v>
      </c>
      <c r="W95" s="40">
        <f t="shared" si="9"/>
        <v>27</v>
      </c>
      <c r="X95" s="40">
        <f t="shared" si="9"/>
        <v>42</v>
      </c>
      <c r="Y95" s="40">
        <f t="shared" si="9"/>
        <v>85</v>
      </c>
      <c r="Z95" s="40">
        <f t="shared" si="9"/>
        <v>69</v>
      </c>
      <c r="AA95" s="40">
        <f t="shared" si="9"/>
        <v>62</v>
      </c>
      <c r="AB95" s="41">
        <f t="shared" si="9"/>
        <v>27</v>
      </c>
    </row>
    <row r="96" spans="2:28" x14ac:dyDescent="0.25">
      <c r="B96" s="51" t="str">
        <f t="shared" si="4"/>
        <v>23.08.2020</v>
      </c>
      <c r="C96" s="52">
        <f t="shared" si="5"/>
        <v>887</v>
      </c>
      <c r="D96" s="53">
        <f t="shared" si="6"/>
        <v>-77</v>
      </c>
      <c r="E96" s="39">
        <f t="shared" si="9"/>
        <v>14</v>
      </c>
      <c r="F96" s="40">
        <f t="shared" si="9"/>
        <v>25</v>
      </c>
      <c r="G96" s="40">
        <f t="shared" si="9"/>
        <v>0</v>
      </c>
      <c r="H96" s="40">
        <f t="shared" si="9"/>
        <v>0</v>
      </c>
      <c r="I96" s="40">
        <f t="shared" si="9"/>
        <v>-17</v>
      </c>
      <c r="J96" s="40">
        <f t="shared" si="9"/>
        <v>-25</v>
      </c>
      <c r="K96" s="40">
        <f t="shared" si="9"/>
        <v>-25</v>
      </c>
      <c r="L96" s="40">
        <f t="shared" si="9"/>
        <v>-10</v>
      </c>
      <c r="M96" s="40">
        <f t="shared" si="9"/>
        <v>0</v>
      </c>
      <c r="N96" s="40">
        <f t="shared" si="9"/>
        <v>12</v>
      </c>
      <c r="O96" s="40">
        <f t="shared" si="9"/>
        <v>33</v>
      </c>
      <c r="P96" s="40">
        <f t="shared" si="9"/>
        <v>63</v>
      </c>
      <c r="Q96" s="40">
        <f t="shared" si="9"/>
        <v>56</v>
      </c>
      <c r="R96" s="40">
        <f t="shared" si="9"/>
        <v>75</v>
      </c>
      <c r="S96" s="40">
        <f t="shared" si="9"/>
        <v>78</v>
      </c>
      <c r="T96" s="40">
        <f t="shared" ref="T96:AQ96" si="10">T26+T61</f>
        <v>85</v>
      </c>
      <c r="U96" s="40">
        <f t="shared" si="10"/>
        <v>63</v>
      </c>
      <c r="V96" s="40">
        <f t="shared" si="10"/>
        <v>63</v>
      </c>
      <c r="W96" s="40">
        <f t="shared" si="10"/>
        <v>63</v>
      </c>
      <c r="X96" s="40">
        <f t="shared" si="10"/>
        <v>63</v>
      </c>
      <c r="Y96" s="40">
        <f t="shared" si="10"/>
        <v>40</v>
      </c>
      <c r="Z96" s="40">
        <f t="shared" si="10"/>
        <v>55</v>
      </c>
      <c r="AA96" s="40">
        <f t="shared" si="10"/>
        <v>61</v>
      </c>
      <c r="AB96" s="41">
        <f t="shared" si="10"/>
        <v>38</v>
      </c>
    </row>
    <row r="97" spans="2:28" x14ac:dyDescent="0.25">
      <c r="B97" s="51" t="str">
        <f t="shared" si="4"/>
        <v>24.08.2020</v>
      </c>
      <c r="C97" s="52">
        <f t="shared" si="5"/>
        <v>655</v>
      </c>
      <c r="D97" s="53">
        <f t="shared" si="6"/>
        <v>-63</v>
      </c>
      <c r="E97" s="39">
        <f t="shared" ref="E97:AB104" si="11">E27+E62</f>
        <v>19</v>
      </c>
      <c r="F97" s="40">
        <f t="shared" si="11"/>
        <v>0</v>
      </c>
      <c r="G97" s="40">
        <f t="shared" si="11"/>
        <v>-6</v>
      </c>
      <c r="H97" s="40">
        <f t="shared" si="11"/>
        <v>-25</v>
      </c>
      <c r="I97" s="40">
        <f t="shared" si="11"/>
        <v>-25</v>
      </c>
      <c r="J97" s="40">
        <f t="shared" si="11"/>
        <v>-7</v>
      </c>
      <c r="K97" s="40">
        <f t="shared" si="11"/>
        <v>25</v>
      </c>
      <c r="L97" s="40">
        <f t="shared" si="11"/>
        <v>1</v>
      </c>
      <c r="M97" s="40">
        <f t="shared" si="11"/>
        <v>0</v>
      </c>
      <c r="N97" s="40">
        <f t="shared" si="11"/>
        <v>0</v>
      </c>
      <c r="O97" s="40">
        <f t="shared" si="11"/>
        <v>0</v>
      </c>
      <c r="P97" s="40">
        <f t="shared" si="11"/>
        <v>0</v>
      </c>
      <c r="Q97" s="40">
        <f t="shared" si="11"/>
        <v>15</v>
      </c>
      <c r="R97" s="40">
        <f t="shared" si="11"/>
        <v>55</v>
      </c>
      <c r="S97" s="40">
        <f t="shared" si="11"/>
        <v>66</v>
      </c>
      <c r="T97" s="40">
        <f t="shared" si="11"/>
        <v>97</v>
      </c>
      <c r="U97" s="40">
        <f t="shared" si="11"/>
        <v>33</v>
      </c>
      <c r="V97" s="40">
        <f t="shared" si="11"/>
        <v>71</v>
      </c>
      <c r="W97" s="40">
        <f t="shared" si="11"/>
        <v>26</v>
      </c>
      <c r="X97" s="40">
        <f t="shared" si="11"/>
        <v>27</v>
      </c>
      <c r="Y97" s="40">
        <f t="shared" si="11"/>
        <v>59</v>
      </c>
      <c r="Z97" s="40">
        <f t="shared" si="11"/>
        <v>63</v>
      </c>
      <c r="AA97" s="40">
        <f t="shared" si="11"/>
        <v>63</v>
      </c>
      <c r="AB97" s="41">
        <f t="shared" si="11"/>
        <v>35</v>
      </c>
    </row>
    <row r="98" spans="2:28" x14ac:dyDescent="0.25">
      <c r="B98" s="51" t="str">
        <f t="shared" si="4"/>
        <v>25.08.2020</v>
      </c>
      <c r="C98" s="52">
        <f t="shared" si="5"/>
        <v>8</v>
      </c>
      <c r="D98" s="53">
        <f t="shared" si="6"/>
        <v>-368</v>
      </c>
      <c r="E98" s="39">
        <f t="shared" si="11"/>
        <v>0</v>
      </c>
      <c r="F98" s="40">
        <f t="shared" si="11"/>
        <v>0</v>
      </c>
      <c r="G98" s="40">
        <f t="shared" si="11"/>
        <v>0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0</v>
      </c>
      <c r="L98" s="40">
        <f t="shared" si="11"/>
        <v>0</v>
      </c>
      <c r="M98" s="40">
        <f t="shared" si="11"/>
        <v>2</v>
      </c>
      <c r="N98" s="40">
        <f t="shared" si="11"/>
        <v>5</v>
      </c>
      <c r="O98" s="40">
        <f t="shared" si="11"/>
        <v>1</v>
      </c>
      <c r="P98" s="40">
        <f t="shared" si="11"/>
        <v>0</v>
      </c>
      <c r="Q98" s="40">
        <f t="shared" si="11"/>
        <v>0</v>
      </c>
      <c r="R98" s="40">
        <f t="shared" si="11"/>
        <v>-27</v>
      </c>
      <c r="S98" s="40">
        <f t="shared" si="11"/>
        <v>0</v>
      </c>
      <c r="T98" s="40">
        <f t="shared" si="11"/>
        <v>-8</v>
      </c>
      <c r="U98" s="40">
        <f t="shared" si="11"/>
        <v>-40</v>
      </c>
      <c r="V98" s="40">
        <f t="shared" si="11"/>
        <v>-50</v>
      </c>
      <c r="W98" s="40">
        <f t="shared" si="11"/>
        <v>-50</v>
      </c>
      <c r="X98" s="40">
        <f t="shared" si="11"/>
        <v>-48</v>
      </c>
      <c r="Y98" s="40">
        <f t="shared" si="11"/>
        <v>-5</v>
      </c>
      <c r="Z98" s="40">
        <f t="shared" si="11"/>
        <v>-40</v>
      </c>
      <c r="AA98" s="40">
        <f t="shared" si="11"/>
        <v>-50</v>
      </c>
      <c r="AB98" s="41">
        <f t="shared" si="11"/>
        <v>-50</v>
      </c>
    </row>
    <row r="99" spans="2:28" x14ac:dyDescent="0.25">
      <c r="B99" s="51" t="str">
        <f t="shared" si="4"/>
        <v>26.08.2020</v>
      </c>
      <c r="C99" s="52">
        <f t="shared" si="5"/>
        <v>0</v>
      </c>
      <c r="D99" s="53">
        <f t="shared" si="6"/>
        <v>-488</v>
      </c>
      <c r="E99" s="39">
        <f t="shared" si="11"/>
        <v>-48</v>
      </c>
      <c r="F99" s="40">
        <f t="shared" si="11"/>
        <v>-50</v>
      </c>
      <c r="G99" s="40">
        <f t="shared" si="11"/>
        <v>-50</v>
      </c>
      <c r="H99" s="40">
        <f t="shared" si="11"/>
        <v>-50</v>
      </c>
      <c r="I99" s="40">
        <f t="shared" si="11"/>
        <v>-50</v>
      </c>
      <c r="J99" s="40">
        <f t="shared" si="11"/>
        <v>-26</v>
      </c>
      <c r="K99" s="40">
        <f t="shared" si="11"/>
        <v>0</v>
      </c>
      <c r="L99" s="40">
        <f t="shared" si="11"/>
        <v>-39</v>
      </c>
      <c r="M99" s="40">
        <f t="shared" si="11"/>
        <v>-25</v>
      </c>
      <c r="N99" s="40">
        <f t="shared" si="11"/>
        <v>-25</v>
      </c>
      <c r="O99" s="40">
        <f t="shared" si="11"/>
        <v>-25</v>
      </c>
      <c r="P99" s="40">
        <f t="shared" si="11"/>
        <v>-25</v>
      </c>
      <c r="Q99" s="40">
        <f t="shared" si="11"/>
        <v>-25</v>
      </c>
      <c r="R99" s="40">
        <f t="shared" si="11"/>
        <v>-25</v>
      </c>
      <c r="S99" s="40">
        <f t="shared" si="11"/>
        <v>-25</v>
      </c>
      <c r="T99" s="40">
        <f t="shared" si="11"/>
        <v>-10</v>
      </c>
      <c r="U99" s="40">
        <f t="shared" si="11"/>
        <v>-25</v>
      </c>
      <c r="V99" s="40">
        <f t="shared" si="11"/>
        <v>-13</v>
      </c>
      <c r="W99" s="40">
        <f t="shared" si="11"/>
        <v>0</v>
      </c>
      <c r="X99" s="40">
        <f t="shared" si="11"/>
        <v>0</v>
      </c>
      <c r="Y99" s="40">
        <f t="shared" si="11"/>
        <v>0</v>
      </c>
      <c r="Z99" s="40">
        <f t="shared" si="11"/>
        <v>0</v>
      </c>
      <c r="AA99" s="40">
        <f t="shared" si="11"/>
        <v>0</v>
      </c>
      <c r="AB99" s="41">
        <f t="shared" si="11"/>
        <v>0</v>
      </c>
    </row>
    <row r="100" spans="2:28" x14ac:dyDescent="0.25">
      <c r="B100" s="51" t="str">
        <f t="shared" si="4"/>
        <v>27.08.2020</v>
      </c>
      <c r="C100" s="52">
        <f t="shared" si="5"/>
        <v>367</v>
      </c>
      <c r="D100" s="53">
        <f t="shared" si="6"/>
        <v>0</v>
      </c>
      <c r="E100" s="39">
        <f t="shared" si="11"/>
        <v>0</v>
      </c>
      <c r="F100" s="40">
        <f t="shared" si="11"/>
        <v>0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0</v>
      </c>
      <c r="K100" s="40">
        <f t="shared" si="11"/>
        <v>3</v>
      </c>
      <c r="L100" s="40">
        <f t="shared" si="11"/>
        <v>1</v>
      </c>
      <c r="M100" s="40">
        <f t="shared" si="11"/>
        <v>0</v>
      </c>
      <c r="N100" s="40">
        <f t="shared" si="11"/>
        <v>0</v>
      </c>
      <c r="O100" s="40">
        <f t="shared" si="11"/>
        <v>0</v>
      </c>
      <c r="P100" s="40">
        <f t="shared" si="11"/>
        <v>0</v>
      </c>
      <c r="Q100" s="40">
        <f t="shared" si="11"/>
        <v>0</v>
      </c>
      <c r="R100" s="40">
        <f t="shared" si="11"/>
        <v>0</v>
      </c>
      <c r="S100" s="40">
        <f t="shared" si="11"/>
        <v>13</v>
      </c>
      <c r="T100" s="40">
        <f t="shared" si="11"/>
        <v>25</v>
      </c>
      <c r="U100" s="40">
        <f t="shared" si="11"/>
        <v>25</v>
      </c>
      <c r="V100" s="40">
        <f t="shared" si="11"/>
        <v>50</v>
      </c>
      <c r="W100" s="40">
        <f t="shared" si="11"/>
        <v>50</v>
      </c>
      <c r="X100" s="40">
        <f t="shared" si="11"/>
        <v>50</v>
      </c>
      <c r="Y100" s="40">
        <f t="shared" si="11"/>
        <v>25</v>
      </c>
      <c r="Z100" s="40">
        <f t="shared" si="11"/>
        <v>25</v>
      </c>
      <c r="AA100" s="40">
        <f t="shared" si="11"/>
        <v>25</v>
      </c>
      <c r="AB100" s="41">
        <f t="shared" si="11"/>
        <v>75</v>
      </c>
    </row>
    <row r="101" spans="2:28" x14ac:dyDescent="0.25">
      <c r="B101" s="51" t="str">
        <f t="shared" si="4"/>
        <v>28.08.2020</v>
      </c>
      <c r="C101" s="52">
        <f t="shared" si="5"/>
        <v>137</v>
      </c>
      <c r="D101" s="53">
        <f t="shared" si="6"/>
        <v>-103</v>
      </c>
      <c r="E101" s="39">
        <f t="shared" si="11"/>
        <v>43</v>
      </c>
      <c r="F101" s="40">
        <f t="shared" si="11"/>
        <v>0</v>
      </c>
      <c r="G101" s="40">
        <f t="shared" si="11"/>
        <v>0</v>
      </c>
      <c r="H101" s="40">
        <f t="shared" si="11"/>
        <v>-27</v>
      </c>
      <c r="I101" s="40">
        <f t="shared" si="11"/>
        <v>-50</v>
      </c>
      <c r="J101" s="40">
        <f t="shared" si="11"/>
        <v>-26</v>
      </c>
      <c r="K101" s="40">
        <f t="shared" si="11"/>
        <v>0</v>
      </c>
      <c r="L101" s="40">
        <f t="shared" si="11"/>
        <v>0</v>
      </c>
      <c r="M101" s="40">
        <f t="shared" si="11"/>
        <v>0</v>
      </c>
      <c r="N101" s="40">
        <f t="shared" si="11"/>
        <v>0</v>
      </c>
      <c r="O101" s="40">
        <f t="shared" si="11"/>
        <v>0</v>
      </c>
      <c r="P101" s="40">
        <f t="shared" si="11"/>
        <v>0</v>
      </c>
      <c r="Q101" s="40">
        <f t="shared" si="11"/>
        <v>0</v>
      </c>
      <c r="R101" s="40">
        <f t="shared" si="11"/>
        <v>0</v>
      </c>
      <c r="S101" s="40">
        <f t="shared" si="11"/>
        <v>0</v>
      </c>
      <c r="T101" s="40">
        <f t="shared" si="11"/>
        <v>0</v>
      </c>
      <c r="U101" s="40">
        <f t="shared" si="11"/>
        <v>16</v>
      </c>
      <c r="V101" s="40">
        <f t="shared" si="11"/>
        <v>5</v>
      </c>
      <c r="W101" s="40">
        <f t="shared" si="11"/>
        <v>0</v>
      </c>
      <c r="X101" s="40">
        <f t="shared" si="11"/>
        <v>4</v>
      </c>
      <c r="Y101" s="40">
        <f t="shared" si="11"/>
        <v>30</v>
      </c>
      <c r="Z101" s="40">
        <f t="shared" si="11"/>
        <v>6</v>
      </c>
      <c r="AA101" s="40">
        <f t="shared" si="11"/>
        <v>25</v>
      </c>
      <c r="AB101" s="41">
        <f t="shared" si="11"/>
        <v>8</v>
      </c>
    </row>
    <row r="102" spans="2:28" x14ac:dyDescent="0.25">
      <c r="B102" s="51" t="str">
        <f>B67</f>
        <v>29.08.2020</v>
      </c>
      <c r="C102" s="52">
        <f t="shared" si="5"/>
        <v>529</v>
      </c>
      <c r="D102" s="53">
        <f t="shared" si="6"/>
        <v>0</v>
      </c>
      <c r="E102" s="39">
        <f t="shared" si="11"/>
        <v>0</v>
      </c>
      <c r="F102" s="40">
        <f t="shared" si="11"/>
        <v>0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0</v>
      </c>
      <c r="L102" s="40">
        <f t="shared" si="11"/>
        <v>0</v>
      </c>
      <c r="M102" s="40">
        <f t="shared" si="11"/>
        <v>0</v>
      </c>
      <c r="N102" s="40">
        <f t="shared" si="11"/>
        <v>0</v>
      </c>
      <c r="O102" s="40">
        <f t="shared" si="11"/>
        <v>5</v>
      </c>
      <c r="P102" s="40">
        <f t="shared" si="11"/>
        <v>24</v>
      </c>
      <c r="Q102" s="40">
        <f t="shared" si="11"/>
        <v>30</v>
      </c>
      <c r="R102" s="40">
        <f t="shared" si="11"/>
        <v>15</v>
      </c>
      <c r="S102" s="40">
        <f t="shared" si="11"/>
        <v>88</v>
      </c>
      <c r="T102" s="40">
        <f t="shared" si="11"/>
        <v>56</v>
      </c>
      <c r="U102" s="40">
        <f t="shared" si="11"/>
        <v>50</v>
      </c>
      <c r="V102" s="40">
        <f t="shared" si="11"/>
        <v>48</v>
      </c>
      <c r="W102" s="40">
        <f t="shared" si="11"/>
        <v>48</v>
      </c>
      <c r="X102" s="40">
        <f t="shared" si="11"/>
        <v>30</v>
      </c>
      <c r="Y102" s="40">
        <f t="shared" si="11"/>
        <v>51</v>
      </c>
      <c r="Z102" s="40">
        <f t="shared" si="11"/>
        <v>40</v>
      </c>
      <c r="AA102" s="40">
        <f t="shared" si="11"/>
        <v>29</v>
      </c>
      <c r="AB102" s="41">
        <f t="shared" si="11"/>
        <v>15</v>
      </c>
    </row>
    <row r="103" spans="2:28" x14ac:dyDescent="0.25">
      <c r="B103" s="51" t="str">
        <f t="shared" si="4"/>
        <v>30.08.2020</v>
      </c>
      <c r="C103" s="52">
        <f t="shared" si="5"/>
        <v>59</v>
      </c>
      <c r="D103" s="53">
        <f t="shared" si="6"/>
        <v>-163</v>
      </c>
      <c r="E103" s="39">
        <f t="shared" si="11"/>
        <v>35</v>
      </c>
      <c r="F103" s="40">
        <f t="shared" si="11"/>
        <v>0</v>
      </c>
      <c r="G103" s="40">
        <f t="shared" si="11"/>
        <v>0</v>
      </c>
      <c r="H103" s="40">
        <f t="shared" si="11"/>
        <v>0</v>
      </c>
      <c r="I103" s="40">
        <f t="shared" si="11"/>
        <v>0</v>
      </c>
      <c r="J103" s="40">
        <f t="shared" si="11"/>
        <v>0</v>
      </c>
      <c r="K103" s="40">
        <f t="shared" si="11"/>
        <v>0</v>
      </c>
      <c r="L103" s="40">
        <f t="shared" si="11"/>
        <v>0</v>
      </c>
      <c r="M103" s="40">
        <f t="shared" si="11"/>
        <v>0</v>
      </c>
      <c r="N103" s="40">
        <f t="shared" si="11"/>
        <v>-32</v>
      </c>
      <c r="O103" s="40">
        <f t="shared" si="11"/>
        <v>-50</v>
      </c>
      <c r="P103" s="40">
        <f t="shared" si="11"/>
        <v>-29</v>
      </c>
      <c r="Q103" s="40">
        <f t="shared" si="11"/>
        <v>-20</v>
      </c>
      <c r="R103" s="40">
        <f t="shared" si="11"/>
        <v>0</v>
      </c>
      <c r="S103" s="40">
        <f t="shared" si="11"/>
        <v>0</v>
      </c>
      <c r="T103" s="40">
        <f t="shared" si="11"/>
        <v>0</v>
      </c>
      <c r="U103" s="40">
        <f t="shared" si="11"/>
        <v>0</v>
      </c>
      <c r="V103" s="40">
        <f t="shared" si="11"/>
        <v>0</v>
      </c>
      <c r="W103" s="40">
        <f t="shared" si="11"/>
        <v>0</v>
      </c>
      <c r="X103" s="40">
        <f t="shared" si="11"/>
        <v>9</v>
      </c>
      <c r="Y103" s="40">
        <f t="shared" si="11"/>
        <v>13</v>
      </c>
      <c r="Z103" s="40">
        <f t="shared" si="11"/>
        <v>2</v>
      </c>
      <c r="AA103" s="40">
        <f t="shared" si="11"/>
        <v>-21</v>
      </c>
      <c r="AB103" s="41">
        <f t="shared" si="11"/>
        <v>-11</v>
      </c>
    </row>
    <row r="104" spans="2:28" x14ac:dyDescent="0.25">
      <c r="B104" s="54" t="str">
        <f t="shared" si="4"/>
        <v>31.08.2020</v>
      </c>
      <c r="C104" s="55">
        <f t="shared" si="5"/>
        <v>287</v>
      </c>
      <c r="D104" s="56">
        <f t="shared" si="6"/>
        <v>-65</v>
      </c>
      <c r="E104" s="57">
        <f t="shared" si="11"/>
        <v>-46</v>
      </c>
      <c r="F104" s="43">
        <f t="shared" si="11"/>
        <v>-23</v>
      </c>
      <c r="G104" s="43">
        <f t="shared" si="11"/>
        <v>-7</v>
      </c>
      <c r="H104" s="43">
        <f t="shared" si="11"/>
        <v>-13</v>
      </c>
      <c r="I104" s="43">
        <f t="shared" si="11"/>
        <v>-13</v>
      </c>
      <c r="J104" s="43">
        <f t="shared" si="11"/>
        <v>-9</v>
      </c>
      <c r="K104" s="43">
        <f t="shared" si="11"/>
        <v>25</v>
      </c>
      <c r="L104" s="43">
        <f t="shared" si="11"/>
        <v>1</v>
      </c>
      <c r="M104" s="43">
        <f t="shared" si="11"/>
        <v>0</v>
      </c>
      <c r="N104" s="43">
        <f t="shared" si="11"/>
        <v>0</v>
      </c>
      <c r="O104" s="43">
        <f t="shared" si="11"/>
        <v>0</v>
      </c>
      <c r="P104" s="43">
        <f t="shared" si="11"/>
        <v>0</v>
      </c>
      <c r="Q104" s="43">
        <f t="shared" si="11"/>
        <v>0</v>
      </c>
      <c r="R104" s="43">
        <f t="shared" si="11"/>
        <v>0</v>
      </c>
      <c r="S104" s="43">
        <f t="shared" si="11"/>
        <v>11</v>
      </c>
      <c r="T104" s="43">
        <f t="shared" si="11"/>
        <v>35</v>
      </c>
      <c r="U104" s="43">
        <f t="shared" si="11"/>
        <v>23</v>
      </c>
      <c r="V104" s="43">
        <f t="shared" si="11"/>
        <v>0</v>
      </c>
      <c r="W104" s="43">
        <f t="shared" si="11"/>
        <v>3</v>
      </c>
      <c r="X104" s="43">
        <f t="shared" si="11"/>
        <v>55</v>
      </c>
      <c r="Y104" s="43">
        <f t="shared" si="11"/>
        <v>53</v>
      </c>
      <c r="Z104" s="43">
        <f t="shared" si="11"/>
        <v>30</v>
      </c>
      <c r="AA104" s="43">
        <f t="shared" si="11"/>
        <v>30</v>
      </c>
      <c r="AB104" s="44">
        <f t="shared" si="11"/>
        <v>21</v>
      </c>
    </row>
  </sheetData>
  <mergeCells count="71">
    <mergeCell ref="C68:D68"/>
    <mergeCell ref="C69:D69"/>
    <mergeCell ref="B72:B73"/>
    <mergeCell ref="C72:D73"/>
    <mergeCell ref="E72:AB72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E37:AB37"/>
    <mergeCell ref="C39:D39"/>
    <mergeCell ref="C40:D40"/>
    <mergeCell ref="C41:D41"/>
    <mergeCell ref="C42:D42"/>
    <mergeCell ref="C43:D43"/>
    <mergeCell ref="C31:D31"/>
    <mergeCell ref="C32:D32"/>
    <mergeCell ref="C33:D33"/>
    <mergeCell ref="C34:D34"/>
    <mergeCell ref="B37:B38"/>
    <mergeCell ref="C37:D38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B2:B3"/>
    <mergeCell ref="C2:D3"/>
    <mergeCell ref="E2:AB2"/>
    <mergeCell ref="C4:D4"/>
    <mergeCell ref="C5:D5"/>
    <mergeCell ref="C6:D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zoomScaleNormal="100" workbookViewId="0">
      <selection activeCell="F36" sqref="F36"/>
    </sheetView>
  </sheetViews>
  <sheetFormatPr defaultRowHeight="15" x14ac:dyDescent="0.25"/>
  <cols>
    <col min="1" max="1" width="9.140625" style="2"/>
    <col min="2" max="2" width="14.28515625" style="2" customWidth="1"/>
    <col min="3" max="3" width="9.140625" style="2"/>
    <col min="4" max="4" width="10.28515625" style="2" bestFit="1" customWidth="1"/>
    <col min="5" max="16384" width="9.140625" style="2"/>
  </cols>
  <sheetData>
    <row r="2" spans="2:28" ht="23.25" x14ac:dyDescent="0.35">
      <c r="B2" s="106" t="s">
        <v>39</v>
      </c>
      <c r="C2" s="108" t="s">
        <v>40</v>
      </c>
      <c r="D2" s="109"/>
      <c r="E2" s="95" t="s">
        <v>41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7"/>
    </row>
    <row r="3" spans="2:28" ht="15.75" customHeight="1" x14ac:dyDescent="0.25">
      <c r="B3" s="107"/>
      <c r="C3" s="110"/>
      <c r="D3" s="111"/>
      <c r="E3" s="35" t="s">
        <v>23</v>
      </c>
      <c r="F3" s="36" t="s">
        <v>22</v>
      </c>
      <c r="G3" s="36" t="s">
        <v>21</v>
      </c>
      <c r="H3" s="36" t="s">
        <v>20</v>
      </c>
      <c r="I3" s="36" t="s">
        <v>19</v>
      </c>
      <c r="J3" s="36" t="s">
        <v>18</v>
      </c>
      <c r="K3" s="36" t="s">
        <v>17</v>
      </c>
      <c r="L3" s="36" t="s">
        <v>16</v>
      </c>
      <c r="M3" s="36" t="s">
        <v>15</v>
      </c>
      <c r="N3" s="36" t="s">
        <v>14</v>
      </c>
      <c r="O3" s="36" t="s">
        <v>13</v>
      </c>
      <c r="P3" s="36" t="s">
        <v>12</v>
      </c>
      <c r="Q3" s="36" t="s">
        <v>11</v>
      </c>
      <c r="R3" s="36" t="s">
        <v>10</v>
      </c>
      <c r="S3" s="36" t="s">
        <v>9</v>
      </c>
      <c r="T3" s="36" t="s">
        <v>8</v>
      </c>
      <c r="U3" s="36" t="s">
        <v>7</v>
      </c>
      <c r="V3" s="36" t="s">
        <v>6</v>
      </c>
      <c r="W3" s="36" t="s">
        <v>5</v>
      </c>
      <c r="X3" s="36" t="s">
        <v>4</v>
      </c>
      <c r="Y3" s="36" t="s">
        <v>3</v>
      </c>
      <c r="Z3" s="36" t="s">
        <v>2</v>
      </c>
      <c r="AA3" s="36" t="s">
        <v>1</v>
      </c>
      <c r="AB3" s="37" t="s">
        <v>0</v>
      </c>
    </row>
    <row r="4" spans="2:28" x14ac:dyDescent="0.25">
      <c r="B4" s="60" t="str">
        <f>'Angazirana aFRR energija'!B4</f>
        <v>01.08.2020</v>
      </c>
      <c r="C4" s="112">
        <f>SUM(E4:AB4)</f>
        <v>-108.99399999999999</v>
      </c>
      <c r="D4" s="103"/>
      <c r="E4" s="39">
        <v>-3.4000000000000002E-2</v>
      </c>
      <c r="F4" s="40">
        <v>-13.605</v>
      </c>
      <c r="G4" s="40">
        <v>-14.393000000000001</v>
      </c>
      <c r="H4" s="40">
        <v>-21.402000000000001</v>
      </c>
      <c r="I4" s="40">
        <v>-3.95</v>
      </c>
      <c r="J4" s="40">
        <v>-4.0739999999999998</v>
      </c>
      <c r="K4" s="40">
        <v>-9.5329999999999995</v>
      </c>
      <c r="L4" s="40">
        <v>-14.868</v>
      </c>
      <c r="M4" s="40">
        <v>-6.3410000000000002</v>
      </c>
      <c r="N4" s="40">
        <v>-6.1479999999999997</v>
      </c>
      <c r="O4" s="40">
        <v>-5.351</v>
      </c>
      <c r="P4" s="40">
        <v>-4.5</v>
      </c>
      <c r="Q4" s="40">
        <v>-3.7749999999999999</v>
      </c>
      <c r="R4" s="40">
        <v>-4.4219999999999997</v>
      </c>
      <c r="S4" s="40">
        <v>-19.914000000000001</v>
      </c>
      <c r="T4" s="40">
        <v>-4.8000000000000001E-2</v>
      </c>
      <c r="U4" s="40">
        <v>-0.65900000000000003</v>
      </c>
      <c r="V4" s="40">
        <v>-2.556</v>
      </c>
      <c r="W4" s="40">
        <v>-0.93799999999999994</v>
      </c>
      <c r="X4" s="40">
        <v>5.952</v>
      </c>
      <c r="Y4" s="40">
        <v>1.4179999999999999</v>
      </c>
      <c r="Z4" s="40">
        <v>11.396000000000001</v>
      </c>
      <c r="AA4" s="40">
        <v>-2.4079999999999999</v>
      </c>
      <c r="AB4" s="41">
        <v>11.159000000000001</v>
      </c>
    </row>
    <row r="5" spans="2:28" x14ac:dyDescent="0.25">
      <c r="B5" s="61" t="str">
        <f>'Angazirana aFRR energija'!B5</f>
        <v>02.08.2020</v>
      </c>
      <c r="C5" s="102">
        <f t="shared" ref="C5:C34" si="0">SUM(E5:AB5)</f>
        <v>-174.131</v>
      </c>
      <c r="D5" s="103"/>
      <c r="E5" s="39">
        <v>4.0579999999999998</v>
      </c>
      <c r="F5" s="40">
        <v>-1.9590000000000001</v>
      </c>
      <c r="G5" s="40">
        <v>-1.895</v>
      </c>
      <c r="H5" s="40">
        <v>-3.6739999999999999</v>
      </c>
      <c r="I5" s="40">
        <v>-0.96799999999999997</v>
      </c>
      <c r="J5" s="40">
        <v>-0.59799999999999998</v>
      </c>
      <c r="K5" s="40">
        <v>-20.245000000000001</v>
      </c>
      <c r="L5" s="40">
        <v>-16.521999999999998</v>
      </c>
      <c r="M5" s="40">
        <v>-15.294</v>
      </c>
      <c r="N5" s="40">
        <v>-16.273</v>
      </c>
      <c r="O5" s="40">
        <v>-16.077000000000002</v>
      </c>
      <c r="P5" s="40">
        <v>-7.6189999999999998</v>
      </c>
      <c r="Q5" s="40">
        <v>-16.558</v>
      </c>
      <c r="R5" s="40">
        <v>-12.523999999999999</v>
      </c>
      <c r="S5" s="40">
        <v>-4.782</v>
      </c>
      <c r="T5" s="40">
        <v>-4.8170000000000002</v>
      </c>
      <c r="U5" s="40">
        <v>-2.6709999999999998</v>
      </c>
      <c r="V5" s="40">
        <v>-3.5089999999999999</v>
      </c>
      <c r="W5" s="40">
        <v>-4.3</v>
      </c>
      <c r="X5" s="40">
        <v>-4.8209999999999997</v>
      </c>
      <c r="Y5" s="40">
        <v>-16.158999999999999</v>
      </c>
      <c r="Z5" s="40">
        <v>-3.359</v>
      </c>
      <c r="AA5" s="40">
        <v>-2.64</v>
      </c>
      <c r="AB5" s="41">
        <v>-0.92500000000000004</v>
      </c>
    </row>
    <row r="6" spans="2:28" x14ac:dyDescent="0.25">
      <c r="B6" s="61" t="str">
        <f>'Angazirana aFRR energija'!B6</f>
        <v>03.08.2020</v>
      </c>
      <c r="C6" s="102">
        <f t="shared" si="0"/>
        <v>-56.555000000000007</v>
      </c>
      <c r="D6" s="103"/>
      <c r="E6" s="39">
        <v>1.996</v>
      </c>
      <c r="F6" s="40">
        <v>-9.9960000000000004</v>
      </c>
      <c r="G6" s="40">
        <v>-2.2370000000000001</v>
      </c>
      <c r="H6" s="40">
        <v>-3.1659999999999999</v>
      </c>
      <c r="I6" s="40">
        <v>-2.5369999999999999</v>
      </c>
      <c r="J6" s="40">
        <v>-0.26700000000000002</v>
      </c>
      <c r="K6" s="40">
        <v>-3.2210000000000001</v>
      </c>
      <c r="L6" s="40">
        <v>-2.1160000000000001</v>
      </c>
      <c r="M6" s="40">
        <v>1.917</v>
      </c>
      <c r="N6" s="40">
        <v>-2.0129999999999999</v>
      </c>
      <c r="O6" s="40">
        <v>-4.4790000000000001</v>
      </c>
      <c r="P6" s="40">
        <v>-6.47</v>
      </c>
      <c r="Q6" s="40">
        <v>-1.34</v>
      </c>
      <c r="R6" s="40">
        <v>-2.944</v>
      </c>
      <c r="S6" s="40">
        <v>-5.01</v>
      </c>
      <c r="T6" s="40">
        <v>0.437</v>
      </c>
      <c r="U6" s="40">
        <v>-1.5780000000000001</v>
      </c>
      <c r="V6" s="40">
        <v>-1.498</v>
      </c>
      <c r="W6" s="40">
        <v>-0.38600000000000001</v>
      </c>
      <c r="X6" s="40">
        <v>-4.13</v>
      </c>
      <c r="Y6" s="40">
        <v>-4.2709999999999999</v>
      </c>
      <c r="Z6" s="40">
        <v>-0.17100000000000001</v>
      </c>
      <c r="AA6" s="40">
        <v>-7.1230000000000002</v>
      </c>
      <c r="AB6" s="41">
        <v>4.048</v>
      </c>
    </row>
    <row r="7" spans="2:28" x14ac:dyDescent="0.25">
      <c r="B7" s="61" t="str">
        <f>'Angazirana aFRR energija'!B7</f>
        <v>04.08.2020</v>
      </c>
      <c r="C7" s="102">
        <f t="shared" si="0"/>
        <v>-154.34100000000001</v>
      </c>
      <c r="D7" s="103"/>
      <c r="E7" s="39">
        <v>-1.389</v>
      </c>
      <c r="F7" s="40">
        <v>-13.039</v>
      </c>
      <c r="G7" s="40">
        <v>-0.55400000000000005</v>
      </c>
      <c r="H7" s="40">
        <v>-2.2370000000000001</v>
      </c>
      <c r="I7" s="40">
        <v>-3.3130000000000002</v>
      </c>
      <c r="J7" s="40">
        <v>-5.7240000000000002</v>
      </c>
      <c r="K7" s="40">
        <v>-16.138999999999999</v>
      </c>
      <c r="L7" s="40">
        <v>-10.968</v>
      </c>
      <c r="M7" s="40">
        <v>-11.439</v>
      </c>
      <c r="N7" s="40">
        <v>-5.4870000000000001</v>
      </c>
      <c r="O7" s="40">
        <v>-6.3490000000000002</v>
      </c>
      <c r="P7" s="40">
        <v>-9.8030000000000008</v>
      </c>
      <c r="Q7" s="40">
        <v>-9.4260000000000002</v>
      </c>
      <c r="R7" s="40">
        <v>-6.6790000000000003</v>
      </c>
      <c r="S7" s="40">
        <v>-24.571999999999999</v>
      </c>
      <c r="T7" s="40">
        <v>2.3159999999999998</v>
      </c>
      <c r="U7" s="40">
        <v>-1.1399999999999999</v>
      </c>
      <c r="V7" s="40">
        <v>-3.4430000000000001</v>
      </c>
      <c r="W7" s="40">
        <v>-6.9089999999999998</v>
      </c>
      <c r="X7" s="40">
        <v>-3.2349999999999999</v>
      </c>
      <c r="Y7" s="40">
        <v>-4.2220000000000004</v>
      </c>
      <c r="Z7" s="40">
        <v>-4.226</v>
      </c>
      <c r="AA7" s="40">
        <v>-7.2229999999999999</v>
      </c>
      <c r="AB7" s="41">
        <v>0.85899999999999999</v>
      </c>
    </row>
    <row r="8" spans="2:28" x14ac:dyDescent="0.25">
      <c r="B8" s="61" t="str">
        <f>'Angazirana aFRR energija'!B8</f>
        <v>05.08.2020</v>
      </c>
      <c r="C8" s="102">
        <f t="shared" si="0"/>
        <v>41.147000000000006</v>
      </c>
      <c r="D8" s="103"/>
      <c r="E8" s="39">
        <v>4.2930000000000001</v>
      </c>
      <c r="F8" s="40">
        <v>-4.9480000000000004</v>
      </c>
      <c r="G8" s="40">
        <v>-6.5419999999999998</v>
      </c>
      <c r="H8" s="40">
        <v>-4.0170000000000003</v>
      </c>
      <c r="I8" s="40">
        <v>-8.4329999999999998</v>
      </c>
      <c r="J8" s="40">
        <v>-11.698</v>
      </c>
      <c r="K8" s="40">
        <v>-14.613</v>
      </c>
      <c r="L8" s="40">
        <v>-9.9510000000000005</v>
      </c>
      <c r="M8" s="40">
        <v>15.917999999999999</v>
      </c>
      <c r="N8" s="40">
        <v>-34.646999999999998</v>
      </c>
      <c r="O8" s="40">
        <v>0.40300000000000002</v>
      </c>
      <c r="P8" s="40">
        <v>-1.9E-2</v>
      </c>
      <c r="Q8" s="40">
        <v>10.858000000000001</v>
      </c>
      <c r="R8" s="40">
        <v>18.128</v>
      </c>
      <c r="S8" s="40">
        <v>19.262</v>
      </c>
      <c r="T8" s="40">
        <v>19.667000000000002</v>
      </c>
      <c r="U8" s="40">
        <v>20.64</v>
      </c>
      <c r="V8" s="40">
        <v>7.766</v>
      </c>
      <c r="W8" s="40">
        <v>1.7310000000000001</v>
      </c>
      <c r="X8" s="40">
        <v>-3.266</v>
      </c>
      <c r="Y8" s="40">
        <v>-1.5940000000000001</v>
      </c>
      <c r="Z8" s="40">
        <v>11.372</v>
      </c>
      <c r="AA8" s="40">
        <v>-0.877</v>
      </c>
      <c r="AB8" s="41">
        <v>11.714</v>
      </c>
    </row>
    <row r="9" spans="2:28" x14ac:dyDescent="0.25">
      <c r="B9" s="61" t="str">
        <f>'Angazirana aFRR energija'!B9</f>
        <v>06.08.2020</v>
      </c>
      <c r="C9" s="102">
        <f t="shared" si="0"/>
        <v>-160.68399999999997</v>
      </c>
      <c r="D9" s="103"/>
      <c r="E9" s="39">
        <v>-11.327999999999999</v>
      </c>
      <c r="F9" s="40">
        <v>-17.042000000000002</v>
      </c>
      <c r="G9" s="40">
        <v>-10.962</v>
      </c>
      <c r="H9" s="40">
        <v>-24.617000000000001</v>
      </c>
      <c r="I9" s="40">
        <v>-28.442</v>
      </c>
      <c r="J9" s="40">
        <v>-6.8319999999999999</v>
      </c>
      <c r="K9" s="40">
        <v>-5.66</v>
      </c>
      <c r="L9" s="40">
        <v>-6.335</v>
      </c>
      <c r="M9" s="40">
        <v>-5.4180000000000001</v>
      </c>
      <c r="N9" s="40">
        <v>-12.930999999999999</v>
      </c>
      <c r="O9" s="40">
        <v>-5.516</v>
      </c>
      <c r="P9" s="40">
        <v>-4.7919999999999998</v>
      </c>
      <c r="Q9" s="40">
        <v>-3.01</v>
      </c>
      <c r="R9" s="40">
        <v>-3.12</v>
      </c>
      <c r="S9" s="40">
        <v>-1.2809999999999999</v>
      </c>
      <c r="T9" s="40">
        <v>-0.376</v>
      </c>
      <c r="U9" s="40">
        <v>-4.7889999999999997</v>
      </c>
      <c r="V9" s="40">
        <v>-4.9740000000000002</v>
      </c>
      <c r="W9" s="40">
        <v>-4.0119999999999996</v>
      </c>
      <c r="X9" s="40">
        <v>-4.5490000000000004</v>
      </c>
      <c r="Y9" s="40">
        <v>1.53</v>
      </c>
      <c r="Z9" s="40">
        <v>10.659000000000001</v>
      </c>
      <c r="AA9" s="40">
        <v>-5.383</v>
      </c>
      <c r="AB9" s="41">
        <v>-1.504</v>
      </c>
    </row>
    <row r="10" spans="2:28" x14ac:dyDescent="0.25">
      <c r="B10" s="61" t="str">
        <f>'Angazirana aFRR energija'!B10</f>
        <v>07.08.2020</v>
      </c>
      <c r="C10" s="102">
        <f t="shared" si="0"/>
        <v>-178.77500000000001</v>
      </c>
      <c r="D10" s="103"/>
      <c r="E10" s="39">
        <v>-2.0990000000000002</v>
      </c>
      <c r="F10" s="40">
        <v>-8.2850000000000001</v>
      </c>
      <c r="G10" s="40">
        <v>-9.1669999999999998</v>
      </c>
      <c r="H10" s="40">
        <v>-8.6539999999999999</v>
      </c>
      <c r="I10" s="40">
        <v>-9.0760000000000005</v>
      </c>
      <c r="J10" s="40">
        <v>-22.216000000000001</v>
      </c>
      <c r="K10" s="40">
        <v>-19.736999999999998</v>
      </c>
      <c r="L10" s="40">
        <v>-6.335</v>
      </c>
      <c r="M10" s="40">
        <v>-7.0510000000000002</v>
      </c>
      <c r="N10" s="40">
        <v>-5.6950000000000003</v>
      </c>
      <c r="O10" s="40">
        <v>-7.1719999999999997</v>
      </c>
      <c r="P10" s="40">
        <v>-6.0039999999999996</v>
      </c>
      <c r="Q10" s="40">
        <v>-5.9240000000000004</v>
      </c>
      <c r="R10" s="40">
        <v>-9.1440000000000001</v>
      </c>
      <c r="S10" s="40">
        <v>-5.4790000000000001</v>
      </c>
      <c r="T10" s="40">
        <v>1.2509999999999999</v>
      </c>
      <c r="U10" s="40">
        <v>-4.4690000000000003</v>
      </c>
      <c r="V10" s="40">
        <v>-10.728</v>
      </c>
      <c r="W10" s="40">
        <v>-2.2480000000000002</v>
      </c>
      <c r="X10" s="40">
        <v>-9.4510000000000005</v>
      </c>
      <c r="Y10" s="40">
        <v>-7.9050000000000002</v>
      </c>
      <c r="Z10" s="40">
        <v>-3.8290000000000002</v>
      </c>
      <c r="AA10" s="40">
        <v>-5.7610000000000001</v>
      </c>
      <c r="AB10" s="41">
        <v>-3.597</v>
      </c>
    </row>
    <row r="11" spans="2:28" x14ac:dyDescent="0.25">
      <c r="B11" s="61" t="str">
        <f>'Angazirana aFRR energija'!B11</f>
        <v>08.08.2020</v>
      </c>
      <c r="C11" s="102">
        <f t="shared" si="0"/>
        <v>-369.02000000000004</v>
      </c>
      <c r="D11" s="103"/>
      <c r="E11" s="39">
        <v>-1.5229999999999999</v>
      </c>
      <c r="F11" s="40">
        <v>-6.7910000000000004</v>
      </c>
      <c r="G11" s="40">
        <v>-9.1489999999999991</v>
      </c>
      <c r="H11" s="40">
        <v>-8.69</v>
      </c>
      <c r="I11" s="40">
        <v>-10.035</v>
      </c>
      <c r="J11" s="40">
        <v>-8.7059999999999995</v>
      </c>
      <c r="K11" s="40">
        <v>-8.3550000000000004</v>
      </c>
      <c r="L11" s="40">
        <v>-8.1129999999999995</v>
      </c>
      <c r="M11" s="40">
        <v>-7.8689999999999998</v>
      </c>
      <c r="N11" s="40">
        <v>-8.8019999999999996</v>
      </c>
      <c r="O11" s="40">
        <v>-9.8179999999999996</v>
      </c>
      <c r="P11" s="40">
        <v>-7.73</v>
      </c>
      <c r="Q11" s="40">
        <v>0.56799999999999995</v>
      </c>
      <c r="R11" s="40">
        <v>-3.1619999999999999</v>
      </c>
      <c r="S11" s="40">
        <v>-3.5579999999999998</v>
      </c>
      <c r="T11" s="40">
        <v>-0.86299999999999999</v>
      </c>
      <c r="U11" s="40">
        <v>-31.475000000000001</v>
      </c>
      <c r="V11" s="40">
        <v>-39.540999999999997</v>
      </c>
      <c r="W11" s="40">
        <v>-39.027999999999999</v>
      </c>
      <c r="X11" s="40">
        <v>-35.664000000000001</v>
      </c>
      <c r="Y11" s="40">
        <v>-23.117999999999999</v>
      </c>
      <c r="Z11" s="40">
        <v>-23.983000000000001</v>
      </c>
      <c r="AA11" s="40">
        <v>-37.494999999999997</v>
      </c>
      <c r="AB11" s="41">
        <v>-36.119999999999997</v>
      </c>
    </row>
    <row r="12" spans="2:28" x14ac:dyDescent="0.25">
      <c r="B12" s="61" t="str">
        <f>'Angazirana aFRR energija'!B12</f>
        <v>09.08.2020</v>
      </c>
      <c r="C12" s="102">
        <f t="shared" si="0"/>
        <v>-652.30799999999988</v>
      </c>
      <c r="D12" s="103"/>
      <c r="E12" s="39">
        <v>-31.89</v>
      </c>
      <c r="F12" s="40">
        <v>-28.277000000000001</v>
      </c>
      <c r="G12" s="40">
        <v>-27.574000000000002</v>
      </c>
      <c r="H12" s="40">
        <v>-22.027999999999999</v>
      </c>
      <c r="I12" s="40">
        <v>-27.788</v>
      </c>
      <c r="J12" s="40">
        <v>-35.840000000000003</v>
      </c>
      <c r="K12" s="40">
        <v>-39.978000000000002</v>
      </c>
      <c r="L12" s="40">
        <v>-43.219000000000001</v>
      </c>
      <c r="M12" s="40">
        <v>-44.470999999999997</v>
      </c>
      <c r="N12" s="40">
        <v>-4.09</v>
      </c>
      <c r="O12" s="40">
        <v>-32.587000000000003</v>
      </c>
      <c r="P12" s="40">
        <v>-41.19</v>
      </c>
      <c r="Q12" s="40">
        <v>-37.843000000000004</v>
      </c>
      <c r="R12" s="40">
        <v>-33.168999999999997</v>
      </c>
      <c r="S12" s="40">
        <v>-35.976999999999997</v>
      </c>
      <c r="T12" s="40">
        <v>-26.367000000000001</v>
      </c>
      <c r="U12" s="40">
        <v>-25.966999999999999</v>
      </c>
      <c r="V12" s="40">
        <v>-24.231999999999999</v>
      </c>
      <c r="W12" s="40">
        <v>0.57499999999999996</v>
      </c>
      <c r="X12" s="40">
        <v>0.751</v>
      </c>
      <c r="Y12" s="40">
        <v>-33.174999999999997</v>
      </c>
      <c r="Z12" s="40">
        <v>-19.376000000000001</v>
      </c>
      <c r="AA12" s="40">
        <v>-21.946999999999999</v>
      </c>
      <c r="AB12" s="41">
        <v>-16.649000000000001</v>
      </c>
    </row>
    <row r="13" spans="2:28" x14ac:dyDescent="0.25">
      <c r="B13" s="61" t="str">
        <f>'Angazirana aFRR energija'!B13</f>
        <v>10.08.2020</v>
      </c>
      <c r="C13" s="102">
        <f t="shared" si="0"/>
        <v>-459.21699999999993</v>
      </c>
      <c r="D13" s="103"/>
      <c r="E13" s="39">
        <v>-12.782</v>
      </c>
      <c r="F13" s="40">
        <v>-6.3719999999999999</v>
      </c>
      <c r="G13" s="40">
        <v>-23.855</v>
      </c>
      <c r="H13" s="40">
        <v>-23.324000000000002</v>
      </c>
      <c r="I13" s="40">
        <v>-25.286000000000001</v>
      </c>
      <c r="J13" s="40">
        <v>-25.628</v>
      </c>
      <c r="K13" s="40">
        <v>-29.222999999999999</v>
      </c>
      <c r="L13" s="40">
        <v>-13.581</v>
      </c>
      <c r="M13" s="40">
        <v>-22.831</v>
      </c>
      <c r="N13" s="40">
        <v>-24.986000000000001</v>
      </c>
      <c r="O13" s="40">
        <v>-23.847000000000001</v>
      </c>
      <c r="P13" s="40">
        <v>-12.930999999999999</v>
      </c>
      <c r="Q13" s="40">
        <v>-2.87</v>
      </c>
      <c r="R13" s="40">
        <v>-16.809999999999999</v>
      </c>
      <c r="S13" s="40">
        <v>-23.084</v>
      </c>
      <c r="T13" s="40">
        <v>-10.920999999999999</v>
      </c>
      <c r="U13" s="40">
        <v>-13.446999999999999</v>
      </c>
      <c r="V13" s="40">
        <v>-17.428000000000001</v>
      </c>
      <c r="W13" s="40">
        <v>-21.731000000000002</v>
      </c>
      <c r="X13" s="40">
        <v>-23.067</v>
      </c>
      <c r="Y13" s="40">
        <v>-23.532</v>
      </c>
      <c r="Z13" s="40">
        <v>-15.997</v>
      </c>
      <c r="AA13" s="40">
        <v>-26.007999999999999</v>
      </c>
      <c r="AB13" s="41">
        <v>-19.675999999999998</v>
      </c>
    </row>
    <row r="14" spans="2:28" x14ac:dyDescent="0.25">
      <c r="B14" s="61" t="str">
        <f>'Angazirana aFRR energija'!B14</f>
        <v>11.08.2020</v>
      </c>
      <c r="C14" s="102">
        <f t="shared" si="0"/>
        <v>-458.95299999999997</v>
      </c>
      <c r="D14" s="103"/>
      <c r="E14" s="39">
        <v>-19.065999999999999</v>
      </c>
      <c r="F14" s="40">
        <v>-22.29</v>
      </c>
      <c r="G14" s="40">
        <v>-16.018999999999998</v>
      </c>
      <c r="H14" s="40">
        <v>-12.532999999999999</v>
      </c>
      <c r="I14" s="40">
        <v>-16.254999999999999</v>
      </c>
      <c r="J14" s="40">
        <v>-13.81</v>
      </c>
      <c r="K14" s="40">
        <v>-13.208</v>
      </c>
      <c r="L14" s="40">
        <v>-5.4059999999999997</v>
      </c>
      <c r="M14" s="40">
        <v>-26.381</v>
      </c>
      <c r="N14" s="40">
        <v>-23.959</v>
      </c>
      <c r="O14" s="40">
        <v>-21.504000000000001</v>
      </c>
      <c r="P14" s="40">
        <v>-7.9880000000000004</v>
      </c>
      <c r="Q14" s="40">
        <v>-6.8970000000000002</v>
      </c>
      <c r="R14" s="40">
        <v>-8.141</v>
      </c>
      <c r="S14" s="40">
        <v>-36.5</v>
      </c>
      <c r="T14" s="40">
        <v>-27.221</v>
      </c>
      <c r="U14" s="40">
        <v>-17.812000000000001</v>
      </c>
      <c r="V14" s="40">
        <v>-24.552</v>
      </c>
      <c r="W14" s="40">
        <v>-21.99</v>
      </c>
      <c r="X14" s="40">
        <v>-27.998000000000001</v>
      </c>
      <c r="Y14" s="40">
        <v>-27.962</v>
      </c>
      <c r="Z14" s="40">
        <v>-27.443999999999999</v>
      </c>
      <c r="AA14" s="40">
        <v>-21.472999999999999</v>
      </c>
      <c r="AB14" s="41">
        <v>-12.544</v>
      </c>
    </row>
    <row r="15" spans="2:28" x14ac:dyDescent="0.25">
      <c r="B15" s="61" t="str">
        <f>'Angazirana aFRR energija'!B15</f>
        <v>12.08.2020</v>
      </c>
      <c r="C15" s="102">
        <f t="shared" si="0"/>
        <v>-419.6149999999999</v>
      </c>
      <c r="D15" s="103"/>
      <c r="E15" s="39">
        <v>-19.344000000000001</v>
      </c>
      <c r="F15" s="40">
        <v>-17.847000000000001</v>
      </c>
      <c r="G15" s="40">
        <v>-17.975000000000001</v>
      </c>
      <c r="H15" s="40">
        <v>-9.67</v>
      </c>
      <c r="I15" s="40">
        <v>-14.018000000000001</v>
      </c>
      <c r="J15" s="40">
        <v>-12.127000000000001</v>
      </c>
      <c r="K15" s="40">
        <v>-15.009</v>
      </c>
      <c r="L15" s="40">
        <v>-14.824</v>
      </c>
      <c r="M15" s="40">
        <v>-14.879</v>
      </c>
      <c r="N15" s="40">
        <v>-16.969000000000001</v>
      </c>
      <c r="O15" s="40">
        <v>-15.727</v>
      </c>
      <c r="P15" s="40">
        <v>-15.85</v>
      </c>
      <c r="Q15" s="40">
        <v>-22.016999999999999</v>
      </c>
      <c r="R15" s="40">
        <v>-29.524000000000001</v>
      </c>
      <c r="S15" s="40">
        <v>-25.373000000000001</v>
      </c>
      <c r="T15" s="40">
        <v>-7.6109999999999998</v>
      </c>
      <c r="U15" s="40">
        <v>-18.885999999999999</v>
      </c>
      <c r="V15" s="40">
        <v>-19.84</v>
      </c>
      <c r="W15" s="40">
        <v>-26.321000000000002</v>
      </c>
      <c r="X15" s="40">
        <v>-23.119</v>
      </c>
      <c r="Y15" s="40">
        <v>-20.907</v>
      </c>
      <c r="Z15" s="40">
        <v>-13.111000000000001</v>
      </c>
      <c r="AA15" s="40">
        <v>-21.7</v>
      </c>
      <c r="AB15" s="41">
        <v>-6.9669999999999996</v>
      </c>
    </row>
    <row r="16" spans="2:28" x14ac:dyDescent="0.25">
      <c r="B16" s="61" t="str">
        <f>'Angazirana aFRR energija'!B16</f>
        <v>13.08.2020</v>
      </c>
      <c r="C16" s="102">
        <f t="shared" si="0"/>
        <v>-550.05500000000006</v>
      </c>
      <c r="D16" s="103"/>
      <c r="E16" s="39">
        <v>-4.5309999999999997</v>
      </c>
      <c r="F16" s="40">
        <v>-21.73</v>
      </c>
      <c r="G16" s="40">
        <v>-23.59</v>
      </c>
      <c r="H16" s="40">
        <v>-23.934000000000001</v>
      </c>
      <c r="I16" s="40">
        <v>-24.536999999999999</v>
      </c>
      <c r="J16" s="40">
        <v>-22.997</v>
      </c>
      <c r="K16" s="40">
        <v>-15.875</v>
      </c>
      <c r="L16" s="40">
        <v>-12.082000000000001</v>
      </c>
      <c r="M16" s="40">
        <v>-11.842000000000001</v>
      </c>
      <c r="N16" s="40">
        <v>-22.12</v>
      </c>
      <c r="O16" s="40">
        <v>-15.987</v>
      </c>
      <c r="P16" s="40">
        <v>-20.193999999999999</v>
      </c>
      <c r="Q16" s="40">
        <v>-31.655999999999999</v>
      </c>
      <c r="R16" s="40">
        <v>-35.289000000000001</v>
      </c>
      <c r="S16" s="40">
        <v>-30.736999999999998</v>
      </c>
      <c r="T16" s="40">
        <v>-15.925000000000001</v>
      </c>
      <c r="U16" s="40">
        <v>-18.832000000000001</v>
      </c>
      <c r="V16" s="40">
        <v>-23.44</v>
      </c>
      <c r="W16" s="40">
        <v>-26.373999999999999</v>
      </c>
      <c r="X16" s="40">
        <v>-33.767000000000003</v>
      </c>
      <c r="Y16" s="40">
        <v>-33.972999999999999</v>
      </c>
      <c r="Z16" s="40">
        <v>-25.85</v>
      </c>
      <c r="AA16" s="40">
        <v>-33.576000000000001</v>
      </c>
      <c r="AB16" s="41">
        <v>-21.216999999999999</v>
      </c>
    </row>
    <row r="17" spans="2:28" x14ac:dyDescent="0.25">
      <c r="B17" s="61" t="str">
        <f>'Angazirana aFRR energija'!B17</f>
        <v>14.08.2020</v>
      </c>
      <c r="C17" s="102">
        <f t="shared" si="0"/>
        <v>-242.6699999999999</v>
      </c>
      <c r="D17" s="103"/>
      <c r="E17" s="39">
        <v>-21.052</v>
      </c>
      <c r="F17" s="40">
        <v>-21.504000000000001</v>
      </c>
      <c r="G17" s="40">
        <v>-11.548999999999999</v>
      </c>
      <c r="H17" s="40">
        <v>-20.492000000000001</v>
      </c>
      <c r="I17" s="40">
        <v>-22.841000000000001</v>
      </c>
      <c r="J17" s="40">
        <v>-27.806000000000001</v>
      </c>
      <c r="K17" s="40">
        <v>-28.84</v>
      </c>
      <c r="L17" s="40">
        <v>-22.678000000000001</v>
      </c>
      <c r="M17" s="40">
        <v>-32.750999999999998</v>
      </c>
      <c r="N17" s="40">
        <v>-21.687999999999999</v>
      </c>
      <c r="O17" s="40">
        <v>-4.63</v>
      </c>
      <c r="P17" s="40">
        <v>1.2909999999999999</v>
      </c>
      <c r="Q17" s="40">
        <v>-10.366</v>
      </c>
      <c r="R17" s="40">
        <v>-8.77</v>
      </c>
      <c r="S17" s="40">
        <v>-13.076000000000001</v>
      </c>
      <c r="T17" s="40">
        <v>3.87</v>
      </c>
      <c r="U17" s="40">
        <v>0.30199999999999999</v>
      </c>
      <c r="V17" s="40">
        <v>1.196</v>
      </c>
      <c r="W17" s="40">
        <v>0.746</v>
      </c>
      <c r="X17" s="40">
        <v>-2.952</v>
      </c>
      <c r="Y17" s="40">
        <v>3.1819999999999999</v>
      </c>
      <c r="Z17" s="40">
        <v>11.012</v>
      </c>
      <c r="AA17" s="40">
        <v>-9.5000000000000001E-2</v>
      </c>
      <c r="AB17" s="41">
        <v>6.8209999999999997</v>
      </c>
    </row>
    <row r="18" spans="2:28" x14ac:dyDescent="0.25">
      <c r="B18" s="61" t="str">
        <f>'Angazirana aFRR energija'!B18</f>
        <v>15.08.2020</v>
      </c>
      <c r="C18" s="102">
        <f t="shared" si="0"/>
        <v>-231.41500000000002</v>
      </c>
      <c r="D18" s="103"/>
      <c r="E18" s="39">
        <v>-14.503</v>
      </c>
      <c r="F18" s="40">
        <v>-14.805999999999999</v>
      </c>
      <c r="G18" s="40">
        <v>-11.446999999999999</v>
      </c>
      <c r="H18" s="40">
        <v>-16.942</v>
      </c>
      <c r="I18" s="40">
        <v>-8.8740000000000006</v>
      </c>
      <c r="J18" s="40">
        <v>-15.728</v>
      </c>
      <c r="K18" s="40">
        <v>-25.675999999999998</v>
      </c>
      <c r="L18" s="40">
        <v>-10.010999999999999</v>
      </c>
      <c r="M18" s="40">
        <v>-17.510999999999999</v>
      </c>
      <c r="N18" s="40">
        <v>-4.8410000000000002</v>
      </c>
      <c r="O18" s="40">
        <v>-4.2270000000000003</v>
      </c>
      <c r="P18" s="40">
        <v>-5.1840000000000002</v>
      </c>
      <c r="Q18" s="40">
        <v>-11.145</v>
      </c>
      <c r="R18" s="40">
        <v>-19.579999999999998</v>
      </c>
      <c r="S18" s="40">
        <v>-8.7200000000000006</v>
      </c>
      <c r="T18" s="40">
        <v>-3.8639999999999999</v>
      </c>
      <c r="U18" s="40">
        <v>0.104</v>
      </c>
      <c r="V18" s="40">
        <v>-3.177</v>
      </c>
      <c r="W18" s="40">
        <v>-3.0009999999999999</v>
      </c>
      <c r="X18" s="40">
        <v>-5.7910000000000004</v>
      </c>
      <c r="Y18" s="40">
        <v>-3.3730000000000002</v>
      </c>
      <c r="Z18" s="40">
        <v>-2.3660000000000001</v>
      </c>
      <c r="AA18" s="40">
        <v>-19.434000000000001</v>
      </c>
      <c r="AB18" s="41">
        <v>-1.3180000000000001</v>
      </c>
    </row>
    <row r="19" spans="2:28" x14ac:dyDescent="0.25">
      <c r="B19" s="61" t="str">
        <f>'Angazirana aFRR energija'!B19</f>
        <v>16.08.2020</v>
      </c>
      <c r="C19" s="102">
        <f t="shared" si="0"/>
        <v>-117.22600000000001</v>
      </c>
      <c r="D19" s="103"/>
      <c r="E19" s="39">
        <v>-3.774</v>
      </c>
      <c r="F19" s="40">
        <v>-6.2690000000000001</v>
      </c>
      <c r="G19" s="40">
        <v>-16.661000000000001</v>
      </c>
      <c r="H19" s="40">
        <v>-7.3090000000000002</v>
      </c>
      <c r="I19" s="40">
        <v>-3.4060000000000001</v>
      </c>
      <c r="J19" s="40">
        <v>-4.101</v>
      </c>
      <c r="K19" s="40">
        <v>-7.6589999999999998</v>
      </c>
      <c r="L19" s="40">
        <v>-5.9870000000000001</v>
      </c>
      <c r="M19" s="40">
        <v>-11.113</v>
      </c>
      <c r="N19" s="40">
        <v>-3.6139999999999999</v>
      </c>
      <c r="O19" s="40">
        <v>-3.2149999999999999</v>
      </c>
      <c r="P19" s="40">
        <v>-3.3010000000000002</v>
      </c>
      <c r="Q19" s="40">
        <v>-7.5010000000000003</v>
      </c>
      <c r="R19" s="40">
        <v>-7.6319999999999997</v>
      </c>
      <c r="S19" s="40">
        <v>-2.6669999999999998</v>
      </c>
      <c r="T19" s="40">
        <v>-2.7690000000000001</v>
      </c>
      <c r="U19" s="40">
        <v>-6.5289999999999999</v>
      </c>
      <c r="V19" s="40">
        <v>-2.456</v>
      </c>
      <c r="W19" s="40">
        <v>-3.3279999999999998</v>
      </c>
      <c r="X19" s="40">
        <v>-10.532</v>
      </c>
      <c r="Y19" s="40">
        <v>-5.6970000000000001</v>
      </c>
      <c r="Z19" s="40">
        <v>7.6079999999999997</v>
      </c>
      <c r="AA19" s="40">
        <v>-2.1190000000000002</v>
      </c>
      <c r="AB19" s="41">
        <v>2.8050000000000002</v>
      </c>
    </row>
    <row r="20" spans="2:28" x14ac:dyDescent="0.25">
      <c r="B20" s="61" t="str">
        <f>'Angazirana aFRR energija'!B20</f>
        <v>17.08.2020</v>
      </c>
      <c r="C20" s="102">
        <f t="shared" si="0"/>
        <v>-179.85699999999997</v>
      </c>
      <c r="D20" s="103"/>
      <c r="E20" s="39">
        <v>-0.75800000000000001</v>
      </c>
      <c r="F20" s="40">
        <v>-1.8779999999999999</v>
      </c>
      <c r="G20" s="40">
        <v>-3.6920000000000002</v>
      </c>
      <c r="H20" s="40">
        <v>-17.334</v>
      </c>
      <c r="I20" s="40">
        <v>-14.257999999999999</v>
      </c>
      <c r="J20" s="40">
        <v>-31.538</v>
      </c>
      <c r="K20" s="40">
        <v>-4.99</v>
      </c>
      <c r="L20" s="40">
        <v>-13.351000000000001</v>
      </c>
      <c r="M20" s="40">
        <v>-14.188000000000001</v>
      </c>
      <c r="N20" s="40">
        <v>-1.736</v>
      </c>
      <c r="O20" s="40">
        <v>-13.183999999999999</v>
      </c>
      <c r="P20" s="40">
        <v>-13.801</v>
      </c>
      <c r="Q20" s="40">
        <v>-11.153</v>
      </c>
      <c r="R20" s="40">
        <v>-8.4589999999999996</v>
      </c>
      <c r="S20" s="40">
        <v>-10.962</v>
      </c>
      <c r="T20" s="40">
        <v>-1.7809999999999999</v>
      </c>
      <c r="U20" s="40">
        <v>6.8339999999999996</v>
      </c>
      <c r="V20" s="40">
        <v>-2.0609999999999999</v>
      </c>
      <c r="W20" s="40">
        <v>-9.5050000000000008</v>
      </c>
      <c r="X20" s="40">
        <v>-12.541</v>
      </c>
      <c r="Y20" s="40">
        <v>-0.95</v>
      </c>
      <c r="Z20" s="40">
        <v>2.294</v>
      </c>
      <c r="AA20" s="40">
        <v>-1.6679999999999999</v>
      </c>
      <c r="AB20" s="41">
        <v>0.80300000000000005</v>
      </c>
    </row>
    <row r="21" spans="2:28" x14ac:dyDescent="0.25">
      <c r="B21" s="61" t="str">
        <f>'Angazirana aFRR energija'!B21</f>
        <v>18.08.2020</v>
      </c>
      <c r="C21" s="102">
        <f t="shared" si="0"/>
        <v>-185.50399999999996</v>
      </c>
      <c r="D21" s="103"/>
      <c r="E21" s="39">
        <v>-3.097</v>
      </c>
      <c r="F21" s="40">
        <v>-5.0540000000000003</v>
      </c>
      <c r="G21" s="40">
        <v>0.73399999999999999</v>
      </c>
      <c r="H21" s="40">
        <v>-5.0789999999999997</v>
      </c>
      <c r="I21" s="40">
        <v>-5.5510000000000002</v>
      </c>
      <c r="J21" s="40">
        <v>-13.02</v>
      </c>
      <c r="K21" s="40">
        <v>-10.084</v>
      </c>
      <c r="L21" s="40">
        <v>-22.402999999999999</v>
      </c>
      <c r="M21" s="40">
        <v>-12.175000000000001</v>
      </c>
      <c r="N21" s="40">
        <v>-9.5340000000000007</v>
      </c>
      <c r="O21" s="40">
        <v>-4.2039999999999997</v>
      </c>
      <c r="P21" s="40">
        <v>-10.824999999999999</v>
      </c>
      <c r="Q21" s="40">
        <v>-20.542000000000002</v>
      </c>
      <c r="R21" s="40">
        <v>-14.087</v>
      </c>
      <c r="S21" s="40">
        <v>-2.2320000000000002</v>
      </c>
      <c r="T21" s="40">
        <v>-1.5069999999999999</v>
      </c>
      <c r="U21" s="40">
        <v>-6.9000000000000006E-2</v>
      </c>
      <c r="V21" s="40">
        <v>-3.2130000000000001</v>
      </c>
      <c r="W21" s="40">
        <v>-2.5009999999999999</v>
      </c>
      <c r="X21" s="40">
        <v>-6.8179999999999996</v>
      </c>
      <c r="Y21" s="40">
        <v>8.0000000000000002E-3</v>
      </c>
      <c r="Z21" s="40">
        <v>-4.5149999999999997</v>
      </c>
      <c r="AA21" s="40">
        <v>-28.111000000000001</v>
      </c>
      <c r="AB21" s="41">
        <v>-1.625</v>
      </c>
    </row>
    <row r="22" spans="2:28" x14ac:dyDescent="0.25">
      <c r="B22" s="61" t="str">
        <f>'Angazirana aFRR energija'!B22</f>
        <v>19.08.2020</v>
      </c>
      <c r="C22" s="102">
        <f t="shared" si="0"/>
        <v>-118.08299999999997</v>
      </c>
      <c r="D22" s="103"/>
      <c r="E22" s="39">
        <v>-1.0960000000000001</v>
      </c>
      <c r="F22" s="40">
        <v>-3.8039999999999998</v>
      </c>
      <c r="G22" s="40">
        <v>-7.56</v>
      </c>
      <c r="H22" s="40">
        <v>-12.721</v>
      </c>
      <c r="I22" s="40">
        <v>-9.7509999999999994</v>
      </c>
      <c r="J22" s="40">
        <v>-2.6880000000000002</v>
      </c>
      <c r="K22" s="40">
        <v>-10.236000000000001</v>
      </c>
      <c r="L22" s="40">
        <v>-6.6929999999999996</v>
      </c>
      <c r="M22" s="40">
        <v>-17.058</v>
      </c>
      <c r="N22" s="40">
        <v>-3.7130000000000001</v>
      </c>
      <c r="O22" s="40">
        <v>-10.336</v>
      </c>
      <c r="P22" s="40">
        <v>-8.8699999999999992</v>
      </c>
      <c r="Q22" s="40">
        <v>-4.2069999999999999</v>
      </c>
      <c r="R22" s="40">
        <v>-7.0979999999999999</v>
      </c>
      <c r="S22" s="40">
        <v>-3.512</v>
      </c>
      <c r="T22" s="40">
        <v>-0.93899999999999995</v>
      </c>
      <c r="U22" s="40">
        <v>-3.7109999999999999</v>
      </c>
      <c r="V22" s="40">
        <v>-6.4130000000000003</v>
      </c>
      <c r="W22" s="40">
        <v>-3.2370000000000001</v>
      </c>
      <c r="X22" s="40">
        <v>-6.1</v>
      </c>
      <c r="Y22" s="40">
        <v>-1.181</v>
      </c>
      <c r="Z22" s="40">
        <v>3.4340000000000002</v>
      </c>
      <c r="AA22" s="40">
        <v>-2.4020000000000001</v>
      </c>
      <c r="AB22" s="41">
        <v>11.808999999999999</v>
      </c>
    </row>
    <row r="23" spans="2:28" x14ac:dyDescent="0.25">
      <c r="B23" s="61" t="str">
        <f>'Angazirana aFRR energija'!B23</f>
        <v>20.08.2020</v>
      </c>
      <c r="C23" s="102">
        <f t="shared" si="0"/>
        <v>-126.80099999999999</v>
      </c>
      <c r="D23" s="103"/>
      <c r="E23" s="39">
        <v>-1.1060000000000001</v>
      </c>
      <c r="F23" s="40">
        <v>-1.972</v>
      </c>
      <c r="G23" s="40">
        <v>-6.1360000000000001</v>
      </c>
      <c r="H23" s="40">
        <v>-7.5650000000000004</v>
      </c>
      <c r="I23" s="40">
        <v>-2.3679999999999999</v>
      </c>
      <c r="J23" s="40">
        <v>-9.9619999999999997</v>
      </c>
      <c r="K23" s="40">
        <v>-11.422000000000001</v>
      </c>
      <c r="L23" s="40">
        <v>-17.562999999999999</v>
      </c>
      <c r="M23" s="40">
        <v>-9.3819999999999997</v>
      </c>
      <c r="N23" s="40">
        <v>-2.6219999999999999</v>
      </c>
      <c r="O23" s="40">
        <v>-2.3340000000000001</v>
      </c>
      <c r="P23" s="40">
        <v>-8.2989999999999995</v>
      </c>
      <c r="Q23" s="40">
        <v>-9.0359999999999996</v>
      </c>
      <c r="R23" s="40">
        <v>-5.2069999999999999</v>
      </c>
      <c r="S23" s="40">
        <v>-12.217000000000001</v>
      </c>
      <c r="T23" s="40">
        <v>1.7470000000000001</v>
      </c>
      <c r="U23" s="40">
        <v>5.8000000000000003E-2</v>
      </c>
      <c r="V23" s="40">
        <v>-4.8129999999999997</v>
      </c>
      <c r="W23" s="40">
        <v>-3.2480000000000002</v>
      </c>
      <c r="X23" s="40">
        <v>-8.3360000000000003</v>
      </c>
      <c r="Y23" s="40">
        <v>-1.8740000000000001</v>
      </c>
      <c r="Z23" s="40">
        <v>0.27700000000000002</v>
      </c>
      <c r="AA23" s="40">
        <v>-2.9260000000000002</v>
      </c>
      <c r="AB23" s="41">
        <v>-0.495</v>
      </c>
    </row>
    <row r="24" spans="2:28" x14ac:dyDescent="0.25">
      <c r="B24" s="61" t="str">
        <f>'Angazirana aFRR energija'!B24</f>
        <v>21.08.2020</v>
      </c>
      <c r="C24" s="102">
        <f t="shared" si="0"/>
        <v>-170.02099999999999</v>
      </c>
      <c r="D24" s="103"/>
      <c r="E24" s="39">
        <v>0.16600000000000001</v>
      </c>
      <c r="F24" s="40">
        <v>-14.696</v>
      </c>
      <c r="G24" s="40">
        <v>-2.0230000000000001</v>
      </c>
      <c r="H24" s="40">
        <v>-2.96</v>
      </c>
      <c r="I24" s="40">
        <v>-2.9169999999999998</v>
      </c>
      <c r="J24" s="40">
        <v>-20.151</v>
      </c>
      <c r="K24" s="40">
        <v>-24.484999999999999</v>
      </c>
      <c r="L24" s="40">
        <v>-3.3149999999999999</v>
      </c>
      <c r="M24" s="40">
        <v>-21.460999999999999</v>
      </c>
      <c r="N24" s="40">
        <v>-1.9610000000000001</v>
      </c>
      <c r="O24" s="40">
        <v>-3.3090000000000002</v>
      </c>
      <c r="P24" s="40">
        <v>-16.507999999999999</v>
      </c>
      <c r="Q24" s="40">
        <v>-1.7529999999999999</v>
      </c>
      <c r="R24" s="40">
        <v>-1.3560000000000001</v>
      </c>
      <c r="S24" s="40">
        <v>-15.458</v>
      </c>
      <c r="T24" s="40">
        <v>-4.5970000000000004</v>
      </c>
      <c r="U24" s="40">
        <v>-3.1320000000000001</v>
      </c>
      <c r="V24" s="40">
        <v>-20.341999999999999</v>
      </c>
      <c r="W24" s="40">
        <v>-3.2519999999999998</v>
      </c>
      <c r="X24" s="40">
        <v>-13.502000000000001</v>
      </c>
      <c r="Y24" s="40">
        <v>0.63</v>
      </c>
      <c r="Z24" s="40">
        <v>10.071</v>
      </c>
      <c r="AA24" s="40">
        <v>-3.2709999999999999</v>
      </c>
      <c r="AB24" s="41">
        <v>-0.439</v>
      </c>
    </row>
    <row r="25" spans="2:28" x14ac:dyDescent="0.25">
      <c r="B25" s="61" t="str">
        <f>'Angazirana aFRR energija'!B25</f>
        <v>22.08.2020</v>
      </c>
      <c r="C25" s="102">
        <f t="shared" si="0"/>
        <v>-136.24399999999994</v>
      </c>
      <c r="D25" s="103"/>
      <c r="E25" s="39">
        <v>-9.3130000000000006</v>
      </c>
      <c r="F25" s="40">
        <v>-18.109000000000002</v>
      </c>
      <c r="G25" s="40">
        <v>-7.7480000000000002</v>
      </c>
      <c r="H25" s="40">
        <v>-7.4450000000000003</v>
      </c>
      <c r="I25" s="40">
        <v>10.428000000000001</v>
      </c>
      <c r="J25" s="40">
        <v>-5.8360000000000003</v>
      </c>
      <c r="K25" s="40">
        <v>-13.927</v>
      </c>
      <c r="L25" s="40">
        <v>-5.3390000000000004</v>
      </c>
      <c r="M25" s="40">
        <v>-9.7769999999999992</v>
      </c>
      <c r="N25" s="40">
        <v>-4.6859999999999999</v>
      </c>
      <c r="O25" s="40">
        <v>-4.53</v>
      </c>
      <c r="P25" s="40">
        <v>-8.01</v>
      </c>
      <c r="Q25" s="40">
        <v>-3.1150000000000002</v>
      </c>
      <c r="R25" s="40">
        <v>-6.2530000000000001</v>
      </c>
      <c r="S25" s="40">
        <v>-4.0209999999999999</v>
      </c>
      <c r="T25" s="40">
        <v>1.7609999999999999</v>
      </c>
      <c r="U25" s="40">
        <v>-1.879</v>
      </c>
      <c r="V25" s="40">
        <v>-12.686999999999999</v>
      </c>
      <c r="W25" s="40">
        <v>-11.597</v>
      </c>
      <c r="X25" s="40">
        <v>-13.597</v>
      </c>
      <c r="Y25" s="40">
        <v>-0.80700000000000005</v>
      </c>
      <c r="Z25" s="40">
        <v>2.2040000000000002</v>
      </c>
      <c r="AA25" s="40">
        <v>-0.749</v>
      </c>
      <c r="AB25" s="41">
        <v>-1.212</v>
      </c>
    </row>
    <row r="26" spans="2:28" x14ac:dyDescent="0.25">
      <c r="B26" s="61" t="str">
        <f>'Angazirana aFRR energija'!B26</f>
        <v>23.08.2020</v>
      </c>
      <c r="C26" s="102">
        <f t="shared" si="0"/>
        <v>-112.38</v>
      </c>
      <c r="D26" s="103"/>
      <c r="E26" s="39">
        <v>-2.577</v>
      </c>
      <c r="F26" s="40">
        <v>-3.6659999999999999</v>
      </c>
      <c r="G26" s="40">
        <v>-2.6320000000000001</v>
      </c>
      <c r="H26" s="40">
        <v>-1.9910000000000001</v>
      </c>
      <c r="I26" s="40">
        <v>-4.46</v>
      </c>
      <c r="J26" s="40">
        <v>-3.4020000000000001</v>
      </c>
      <c r="K26" s="40">
        <v>-6.6379999999999999</v>
      </c>
      <c r="L26" s="40">
        <v>-6.2750000000000004</v>
      </c>
      <c r="M26" s="40">
        <v>-6.7130000000000001</v>
      </c>
      <c r="N26" s="40">
        <v>-9.1229999999999993</v>
      </c>
      <c r="O26" s="40">
        <v>-1.7529999999999999</v>
      </c>
      <c r="P26" s="40">
        <v>-4.4459999999999997</v>
      </c>
      <c r="Q26" s="40">
        <v>-5.7460000000000004</v>
      </c>
      <c r="R26" s="40">
        <v>-8.7420000000000009</v>
      </c>
      <c r="S26" s="40">
        <v>-9.7859999999999996</v>
      </c>
      <c r="T26" s="40">
        <v>-2.8530000000000002</v>
      </c>
      <c r="U26" s="40">
        <v>-3.11</v>
      </c>
      <c r="V26" s="40">
        <v>-3.15</v>
      </c>
      <c r="W26" s="40">
        <v>-3.0350000000000001</v>
      </c>
      <c r="X26" s="40">
        <v>-7.0810000000000004</v>
      </c>
      <c r="Y26" s="40">
        <v>-13.941000000000001</v>
      </c>
      <c r="Z26" s="40">
        <v>-0.71699999999999997</v>
      </c>
      <c r="AA26" s="40">
        <v>-2.0470000000000002</v>
      </c>
      <c r="AB26" s="41">
        <v>1.504</v>
      </c>
    </row>
    <row r="27" spans="2:28" x14ac:dyDescent="0.25">
      <c r="B27" s="61" t="str">
        <f>'Angazirana aFRR energija'!B27</f>
        <v>24.08.2020</v>
      </c>
      <c r="C27" s="102">
        <f t="shared" si="0"/>
        <v>-83.72699999999999</v>
      </c>
      <c r="D27" s="103"/>
      <c r="E27" s="39">
        <v>-3.2789999999999999</v>
      </c>
      <c r="F27" s="40">
        <v>-2.68</v>
      </c>
      <c r="G27" s="40">
        <v>0.91600000000000004</v>
      </c>
      <c r="H27" s="40">
        <v>-4.7130000000000001</v>
      </c>
      <c r="I27" s="40">
        <v>-5.2549999999999999</v>
      </c>
      <c r="J27" s="40">
        <v>-4.7060000000000004</v>
      </c>
      <c r="K27" s="40">
        <v>-5.2830000000000004</v>
      </c>
      <c r="L27" s="40">
        <v>-4.0220000000000002</v>
      </c>
      <c r="M27" s="40">
        <v>-11.021000000000001</v>
      </c>
      <c r="N27" s="40">
        <v>-3.633</v>
      </c>
      <c r="O27" s="40">
        <v>-3.4180000000000001</v>
      </c>
      <c r="P27" s="40">
        <v>-14.515000000000001</v>
      </c>
      <c r="Q27" s="40">
        <v>-11.932</v>
      </c>
      <c r="R27" s="40">
        <v>-2.4359999999999999</v>
      </c>
      <c r="S27" s="40">
        <v>-4.0469999999999997</v>
      </c>
      <c r="T27" s="40">
        <v>6.56</v>
      </c>
      <c r="U27" s="40">
        <v>-0.95399999999999996</v>
      </c>
      <c r="V27" s="40">
        <v>4.3600000000000003</v>
      </c>
      <c r="W27" s="40">
        <v>-2.3439999999999999</v>
      </c>
      <c r="X27" s="40">
        <v>-17.102</v>
      </c>
      <c r="Y27" s="40">
        <v>-0.89800000000000002</v>
      </c>
      <c r="Z27" s="40">
        <v>9.0960000000000001</v>
      </c>
      <c r="AA27" s="40">
        <v>-0.60199999999999998</v>
      </c>
      <c r="AB27" s="41">
        <v>-1.819</v>
      </c>
    </row>
    <row r="28" spans="2:28" x14ac:dyDescent="0.25">
      <c r="B28" s="61" t="str">
        <f>'Angazirana aFRR energija'!B28</f>
        <v>25.08.2020</v>
      </c>
      <c r="C28" s="102">
        <f t="shared" si="0"/>
        <v>-78.96399999999997</v>
      </c>
      <c r="D28" s="103"/>
      <c r="E28" s="39">
        <v>0.36699999999999999</v>
      </c>
      <c r="F28" s="40">
        <v>-1.952</v>
      </c>
      <c r="G28" s="40">
        <v>-3.86</v>
      </c>
      <c r="H28" s="40">
        <v>-4.2670000000000003</v>
      </c>
      <c r="I28" s="40">
        <v>-6.6040000000000001</v>
      </c>
      <c r="J28" s="40">
        <v>-5.3010000000000002</v>
      </c>
      <c r="K28" s="40">
        <v>-9.1080000000000005</v>
      </c>
      <c r="L28" s="40">
        <v>-8.3480000000000008</v>
      </c>
      <c r="M28" s="40">
        <v>-10.722</v>
      </c>
      <c r="N28" s="40">
        <v>-2.9140000000000001</v>
      </c>
      <c r="O28" s="40">
        <v>-3.2559999999999998</v>
      </c>
      <c r="P28" s="40">
        <v>-6.3140000000000001</v>
      </c>
      <c r="Q28" s="40">
        <v>-0.81599999999999995</v>
      </c>
      <c r="R28" s="40">
        <v>-12.166</v>
      </c>
      <c r="S28" s="40">
        <v>-3.6549999999999998</v>
      </c>
      <c r="T28" s="40">
        <v>1.427</v>
      </c>
      <c r="U28" s="40">
        <v>6.3040000000000003</v>
      </c>
      <c r="V28" s="40">
        <v>-1.9870000000000001</v>
      </c>
      <c r="W28" s="40">
        <v>-6.1040000000000001</v>
      </c>
      <c r="X28" s="40">
        <v>-10.377000000000001</v>
      </c>
      <c r="Y28" s="40">
        <v>4.6440000000000001</v>
      </c>
      <c r="Z28" s="40">
        <v>7.1859999999999999</v>
      </c>
      <c r="AA28" s="40">
        <v>-3.7850000000000001</v>
      </c>
      <c r="AB28" s="41">
        <v>2.6440000000000001</v>
      </c>
    </row>
    <row r="29" spans="2:28" x14ac:dyDescent="0.25">
      <c r="B29" s="61" t="str">
        <f>'Angazirana aFRR energija'!B29</f>
        <v>26.08.2020</v>
      </c>
      <c r="C29" s="102">
        <f t="shared" si="0"/>
        <v>-142.82599999999996</v>
      </c>
      <c r="D29" s="103"/>
      <c r="E29" s="39">
        <v>3.9039999999999999</v>
      </c>
      <c r="F29" s="40">
        <v>2.528</v>
      </c>
      <c r="G29" s="40">
        <v>-4.4969999999999999</v>
      </c>
      <c r="H29" s="40">
        <v>-15.388999999999999</v>
      </c>
      <c r="I29" s="40">
        <v>-10.785</v>
      </c>
      <c r="J29" s="40">
        <v>-12.997999999999999</v>
      </c>
      <c r="K29" s="40">
        <v>2.7810000000000001</v>
      </c>
      <c r="L29" s="40">
        <v>-11.366</v>
      </c>
      <c r="M29" s="40">
        <v>-11.622999999999999</v>
      </c>
      <c r="N29" s="40">
        <v>5.875</v>
      </c>
      <c r="O29" s="40">
        <v>-7.2939999999999996</v>
      </c>
      <c r="P29" s="40">
        <v>-8.1010000000000009</v>
      </c>
      <c r="Q29" s="40">
        <v>-7.117</v>
      </c>
      <c r="R29" s="40">
        <v>-5.8620000000000001</v>
      </c>
      <c r="S29" s="40">
        <v>-7.3479999999999999</v>
      </c>
      <c r="T29" s="40">
        <v>7.0279999999999996</v>
      </c>
      <c r="U29" s="40">
        <v>-17.588999999999999</v>
      </c>
      <c r="V29" s="40">
        <v>-6.9539999999999997</v>
      </c>
      <c r="W29" s="40">
        <v>-5.68</v>
      </c>
      <c r="X29" s="40">
        <v>-9.4480000000000004</v>
      </c>
      <c r="Y29" s="40">
        <v>-9.3330000000000002</v>
      </c>
      <c r="Z29" s="40">
        <v>-4.3920000000000003</v>
      </c>
      <c r="AA29" s="40">
        <v>-6.7629999999999999</v>
      </c>
      <c r="AB29" s="41">
        <v>-2.403</v>
      </c>
    </row>
    <row r="30" spans="2:28" x14ac:dyDescent="0.25">
      <c r="B30" s="61" t="str">
        <f>'Angazirana aFRR energija'!B30</f>
        <v>27.08.2020</v>
      </c>
      <c r="C30" s="102">
        <f t="shared" si="0"/>
        <v>-149.465</v>
      </c>
      <c r="D30" s="103"/>
      <c r="E30" s="39">
        <v>12.15</v>
      </c>
      <c r="F30" s="40">
        <v>2.181</v>
      </c>
      <c r="G30" s="40">
        <v>17.03</v>
      </c>
      <c r="H30" s="40">
        <v>19.372</v>
      </c>
      <c r="I30" s="40">
        <v>4.7750000000000004</v>
      </c>
      <c r="J30" s="40">
        <v>-3.31</v>
      </c>
      <c r="K30" s="40">
        <v>-20.478000000000002</v>
      </c>
      <c r="L30" s="40">
        <v>-6.6440000000000001</v>
      </c>
      <c r="M30" s="40">
        <v>-8.3010000000000002</v>
      </c>
      <c r="N30" s="40">
        <v>-5.2939999999999996</v>
      </c>
      <c r="O30" s="40">
        <v>-2.8719999999999999</v>
      </c>
      <c r="P30" s="40">
        <v>-5.2759999999999998</v>
      </c>
      <c r="Q30" s="40">
        <v>-2.0830000000000002</v>
      </c>
      <c r="R30" s="40">
        <v>-4.9130000000000003</v>
      </c>
      <c r="S30" s="40">
        <v>-33.554000000000002</v>
      </c>
      <c r="T30" s="40">
        <v>-16.481000000000002</v>
      </c>
      <c r="U30" s="40">
        <v>-25.015000000000001</v>
      </c>
      <c r="V30" s="40">
        <v>-4.5650000000000004</v>
      </c>
      <c r="W30" s="40">
        <v>-3.6320000000000001</v>
      </c>
      <c r="X30" s="40">
        <v>-17.239999999999998</v>
      </c>
      <c r="Y30" s="40">
        <v>-17.044</v>
      </c>
      <c r="Z30" s="40">
        <v>-5.3860000000000001</v>
      </c>
      <c r="AA30" s="40">
        <v>-24.645</v>
      </c>
      <c r="AB30" s="41">
        <v>1.76</v>
      </c>
    </row>
    <row r="31" spans="2:28" x14ac:dyDescent="0.25">
      <c r="B31" s="61" t="str">
        <f>'Angazirana aFRR energija'!B31</f>
        <v>28.08.2020</v>
      </c>
      <c r="C31" s="102">
        <f t="shared" si="0"/>
        <v>-123.70399999999999</v>
      </c>
      <c r="D31" s="103"/>
      <c r="E31" s="39">
        <v>-0.86099999999999999</v>
      </c>
      <c r="F31" s="40">
        <v>-2.6739999999999999</v>
      </c>
      <c r="G31" s="40">
        <v>10.941000000000001</v>
      </c>
      <c r="H31" s="40">
        <v>0.69399999999999995</v>
      </c>
      <c r="I31" s="40">
        <v>-9.2629999999999999</v>
      </c>
      <c r="J31" s="40">
        <v>-1.071</v>
      </c>
      <c r="K31" s="40">
        <v>6.5579999999999998</v>
      </c>
      <c r="L31" s="40">
        <v>0.41099999999999998</v>
      </c>
      <c r="M31" s="40">
        <v>-6.3289999999999997</v>
      </c>
      <c r="N31" s="40">
        <v>-6.359</v>
      </c>
      <c r="O31" s="40">
        <v>-7.5659999999999998</v>
      </c>
      <c r="P31" s="40">
        <v>-5.032</v>
      </c>
      <c r="Q31" s="40">
        <v>-6.5469999999999997</v>
      </c>
      <c r="R31" s="40">
        <v>-6.3689999999999998</v>
      </c>
      <c r="S31" s="40">
        <v>-16.161999999999999</v>
      </c>
      <c r="T31" s="40">
        <v>-10.571999999999999</v>
      </c>
      <c r="U31" s="40">
        <v>-6.6420000000000003</v>
      </c>
      <c r="V31" s="40">
        <v>-7.3410000000000002</v>
      </c>
      <c r="W31" s="40">
        <v>-5.9139999999999997</v>
      </c>
      <c r="X31" s="40">
        <v>-17.754000000000001</v>
      </c>
      <c r="Y31" s="40">
        <v>-5.274</v>
      </c>
      <c r="Z31" s="40">
        <v>-8.0990000000000002</v>
      </c>
      <c r="AA31" s="40">
        <v>-7.3319999999999999</v>
      </c>
      <c r="AB31" s="41">
        <v>-5.1470000000000002</v>
      </c>
    </row>
    <row r="32" spans="2:28" x14ac:dyDescent="0.25">
      <c r="B32" s="61" t="str">
        <f>'Angazirana aFRR energija'!B32</f>
        <v>29.08.2020</v>
      </c>
      <c r="C32" s="102">
        <f t="shared" si="0"/>
        <v>-329.42099999999982</v>
      </c>
      <c r="D32" s="103"/>
      <c r="E32" s="39">
        <v>-44.86</v>
      </c>
      <c r="F32" s="40">
        <v>-37.375999999999998</v>
      </c>
      <c r="G32" s="40">
        <v>-17.510999999999999</v>
      </c>
      <c r="H32" s="40">
        <v>-10.744999999999999</v>
      </c>
      <c r="I32" s="40">
        <v>-5.5170000000000003</v>
      </c>
      <c r="J32" s="40">
        <v>-18.724</v>
      </c>
      <c r="K32" s="40">
        <v>-20.481000000000002</v>
      </c>
      <c r="L32" s="40">
        <v>-9.6669999999999998</v>
      </c>
      <c r="M32" s="40">
        <v>-29.187999999999999</v>
      </c>
      <c r="N32" s="40">
        <v>-17.474</v>
      </c>
      <c r="O32" s="40">
        <v>-33.723999999999997</v>
      </c>
      <c r="P32" s="40">
        <v>-13.736000000000001</v>
      </c>
      <c r="Q32" s="40">
        <v>-13.026999999999999</v>
      </c>
      <c r="R32" s="40">
        <v>-32.963999999999999</v>
      </c>
      <c r="S32" s="40">
        <v>-1.2470000000000001</v>
      </c>
      <c r="T32" s="40">
        <v>-1.03</v>
      </c>
      <c r="U32" s="40">
        <v>-1.8480000000000001</v>
      </c>
      <c r="V32" s="40">
        <v>-3.597</v>
      </c>
      <c r="W32" s="40">
        <v>-3.4289999999999998</v>
      </c>
      <c r="X32" s="40">
        <v>-10.176</v>
      </c>
      <c r="Y32" s="40">
        <v>-2.3759999999999999</v>
      </c>
      <c r="Z32" s="40">
        <v>3.2759999999999998</v>
      </c>
      <c r="AA32" s="40">
        <v>-3.577</v>
      </c>
      <c r="AB32" s="41">
        <v>-0.42299999999999999</v>
      </c>
    </row>
    <row r="33" spans="2:28" x14ac:dyDescent="0.25">
      <c r="B33" s="61" t="str">
        <f>'Angazirana aFRR energija'!B33</f>
        <v>30.08.2020</v>
      </c>
      <c r="C33" s="102">
        <f t="shared" si="0"/>
        <v>-143.25599999999997</v>
      </c>
      <c r="D33" s="103"/>
      <c r="E33" s="39">
        <v>-2.968</v>
      </c>
      <c r="F33" s="40">
        <v>-14.464</v>
      </c>
      <c r="G33" s="40">
        <v>-10.757999999999999</v>
      </c>
      <c r="H33" s="40">
        <v>-4.758</v>
      </c>
      <c r="I33" s="40">
        <v>-4.5650000000000004</v>
      </c>
      <c r="J33" s="40">
        <v>-1.738</v>
      </c>
      <c r="K33" s="40">
        <v>-6.923</v>
      </c>
      <c r="L33" s="40">
        <v>-6.9379999999999997</v>
      </c>
      <c r="M33" s="40">
        <v>-2.0059999999999998</v>
      </c>
      <c r="N33" s="40">
        <v>-3.2250000000000001</v>
      </c>
      <c r="O33" s="40">
        <v>-17.248999999999999</v>
      </c>
      <c r="P33" s="40">
        <v>-9.0640000000000001</v>
      </c>
      <c r="Q33" s="40">
        <v>-10.234999999999999</v>
      </c>
      <c r="R33" s="40">
        <v>-7.7919999999999998</v>
      </c>
      <c r="S33" s="40">
        <v>-5.0579999999999998</v>
      </c>
      <c r="T33" s="40">
        <v>-1.054</v>
      </c>
      <c r="U33" s="40">
        <v>-4.7910000000000004</v>
      </c>
      <c r="V33" s="40">
        <v>-4.7370000000000001</v>
      </c>
      <c r="W33" s="40">
        <v>-4.3330000000000002</v>
      </c>
      <c r="X33" s="40">
        <v>-10.954000000000001</v>
      </c>
      <c r="Y33" s="40">
        <v>-5.1589999999999998</v>
      </c>
      <c r="Z33" s="40">
        <v>-0.20599999999999999</v>
      </c>
      <c r="AA33" s="40">
        <v>-4.42</v>
      </c>
      <c r="AB33" s="41">
        <v>0.13900000000000001</v>
      </c>
    </row>
    <row r="34" spans="2:28" x14ac:dyDescent="0.25">
      <c r="B34" s="62" t="str">
        <f>'Angazirana aFRR energija'!B34</f>
        <v>31.08.2020</v>
      </c>
      <c r="C34" s="104">
        <f t="shared" si="0"/>
        <v>-189.22499999999999</v>
      </c>
      <c r="D34" s="105"/>
      <c r="E34" s="57">
        <v>-8.4600000000000009</v>
      </c>
      <c r="F34" s="43">
        <v>-19.925999999999998</v>
      </c>
      <c r="G34" s="43">
        <v>-6.8319999999999999</v>
      </c>
      <c r="H34" s="43">
        <v>-11.867000000000001</v>
      </c>
      <c r="I34" s="43">
        <v>-0.249</v>
      </c>
      <c r="J34" s="43">
        <v>-23.161999999999999</v>
      </c>
      <c r="K34" s="43">
        <v>5.4649999999999999</v>
      </c>
      <c r="L34" s="43">
        <v>-4.125</v>
      </c>
      <c r="M34" s="43">
        <v>-6.9649999999999999</v>
      </c>
      <c r="N34" s="43">
        <v>-6.2610000000000001</v>
      </c>
      <c r="O34" s="43">
        <v>-6.0940000000000003</v>
      </c>
      <c r="P34" s="43">
        <v>-7.282</v>
      </c>
      <c r="Q34" s="43">
        <v>-5.9820000000000002</v>
      </c>
      <c r="R34" s="43">
        <v>-5.7519999999999998</v>
      </c>
      <c r="S34" s="43">
        <v>-10.212</v>
      </c>
      <c r="T34" s="43">
        <v>-0.80400000000000005</v>
      </c>
      <c r="U34" s="43">
        <v>-4.6680000000000001</v>
      </c>
      <c r="V34" s="43">
        <v>-18.222999999999999</v>
      </c>
      <c r="W34" s="43">
        <v>-25.202000000000002</v>
      </c>
      <c r="X34" s="43">
        <v>-6.9169999999999998</v>
      </c>
      <c r="Y34" s="43">
        <v>-4.8499999999999996</v>
      </c>
      <c r="Z34" s="43">
        <v>-1.3009999999999999</v>
      </c>
      <c r="AA34" s="43">
        <v>-4.6429999999999998</v>
      </c>
      <c r="AB34" s="44">
        <v>-4.9130000000000003</v>
      </c>
    </row>
    <row r="35" spans="2:28" ht="15.75" x14ac:dyDescent="0.25">
      <c r="B35" s="113" t="s">
        <v>42</v>
      </c>
      <c r="C35" s="114">
        <f>SUM(C4:D34)</f>
        <v>-6562.29</v>
      </c>
      <c r="D35" s="114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</sheetData>
  <mergeCells count="35">
    <mergeCell ref="C31:D31"/>
    <mergeCell ref="C32:D32"/>
    <mergeCell ref="C33:D33"/>
    <mergeCell ref="C34:D34"/>
    <mergeCell ref="C35:D35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B2:B3"/>
    <mergeCell ref="C2:D3"/>
    <mergeCell ref="E2:AB2"/>
    <mergeCell ref="C4:D4"/>
    <mergeCell ref="C5:D5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Цена на порамнување во ЕУР</vt:lpstr>
      <vt:lpstr>Среден курс</vt:lpstr>
      <vt:lpstr>Цена на порамнување во МКД</vt:lpstr>
      <vt:lpstr>Angazirana aFRR energija</vt:lpstr>
      <vt:lpstr>Angazirana mFRR energija</vt:lpstr>
      <vt:lpstr>ACE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2020-02-18T12:31:05Z</dcterms:created>
  <dcterms:modified xsi:type="dcterms:W3CDTF">2020-09-02T13:37:45Z</dcterms:modified>
</cp:coreProperties>
</file>